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8655" tabRatio="365" activeTab="0"/>
  </bookViews>
  <sheets>
    <sheet name="UG Rokietnica Zał 1" sheetId="1" r:id="rId1"/>
    <sheet name="Prace na oświetleniu UG Rokietn" sheetId="2" r:id="rId2"/>
    <sheet name="Oprawy Rteciowe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Kosiński Ryszard</author>
    <author>Wiesław Bąk</author>
    <author>Bąk Wiesławdu</author>
    <author>Orzechowski Janusz</author>
  </authors>
  <commentList>
    <comment ref="B17" authorId="0">
      <text>
        <r>
          <rPr>
            <b/>
            <sz val="8"/>
            <rFont val="Tahoma"/>
            <family val="2"/>
          </rPr>
          <t>Kosiński Ryszard:</t>
        </r>
        <r>
          <rPr>
            <sz val="8"/>
            <rFont val="Tahoma"/>
            <family val="2"/>
          </rPr>
          <t xml:space="preserve">
uruchomienie wyeksploatowanego oświetlenia Karta oględzin nr 27/08/06
SGS 102/100 szt. 5</t>
        </r>
      </text>
    </comment>
    <comment ref="I27" authorId="1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2002 rok.
Od słupa nr 38 wykonano obwód przew AsXSn 2x25 mm na słupach ŻN-10 - 5 opraw.
Od słupa nr 15/3 wykonano obwód przew AsXSn 2x25 mm na słupach ŻN-10 - 3 opraw. </t>
        </r>
      </text>
    </comment>
    <comment ref="J27" authorId="1">
      <text>
        <r>
          <rPr>
            <b/>
            <sz val="8"/>
            <rFont val="Tahoma"/>
            <family val="2"/>
          </rPr>
          <t>Wiesław Bąk:</t>
        </r>
        <r>
          <rPr>
            <sz val="8"/>
            <rFont val="Tahoma"/>
            <family val="2"/>
          </rPr>
          <t xml:space="preserve">
2002
Od słupa nr 15/3 wykonano obwód przew AsXSn 2x25 mm na słupach ŻN-10 - 3 opraw.</t>
        </r>
      </text>
    </comment>
    <comment ref="G29" authorId="1">
      <text>
        <r>
          <rPr>
            <b/>
            <sz val="8"/>
            <rFont val="Tahoma"/>
            <family val="2"/>
          </rPr>
          <t>Wiesław Bąk:
2010 rok.
Od słupa nr 27/7 PGE wybudowało obwód linii nN przew AsXSn 4x50+25 mm na słupach "E" i zabudowano 5 opraw.
Do UG Rokietnica należą tylko oprawy, naromiast linia i przewód sterujący do PGE.</t>
        </r>
      </text>
    </comment>
    <comment ref="N28" authorId="2">
      <text>
        <r>
          <rPr>
            <b/>
            <sz val="8"/>
            <rFont val="Tahoma"/>
            <family val="0"/>
          </rPr>
          <t>Bąk Wiesławdu:</t>
        </r>
        <r>
          <rPr>
            <sz val="8"/>
            <rFont val="Tahoma"/>
            <family val="0"/>
          </rPr>
          <t xml:space="preserve">
2011 - wymiana 4 opraw PGE na 4 oprawy UG Rokietnica</t>
        </r>
      </text>
    </comment>
    <comment ref="H27" authorId="2">
      <text>
        <r>
          <rPr>
            <b/>
            <sz val="8"/>
            <rFont val="Tahoma"/>
            <family val="0"/>
          </rPr>
          <t>Bąk Wiesławdu:</t>
        </r>
        <r>
          <rPr>
            <sz val="8"/>
            <rFont val="Tahoma"/>
            <family val="0"/>
          </rPr>
          <t xml:space="preserve">
2011 - wymiana 8 opraw PGE na 8 oprawy UG Rokietnica</t>
        </r>
      </text>
    </comment>
    <comment ref="H30" authorId="2">
      <text>
        <r>
          <rPr>
            <b/>
            <sz val="8"/>
            <rFont val="Tahoma"/>
            <family val="0"/>
          </rPr>
          <t>Bąk Wiesławdu:</t>
        </r>
        <r>
          <rPr>
            <sz val="8"/>
            <rFont val="Tahoma"/>
            <family val="0"/>
          </rPr>
          <t xml:space="preserve">
2011 - wymiana 12 opraw PGE na 12 oprawy UG Rokietnica</t>
        </r>
      </text>
    </comment>
    <comment ref="H35" authorId="2">
      <text>
        <r>
          <rPr>
            <b/>
            <sz val="8"/>
            <rFont val="Tahoma"/>
            <family val="0"/>
          </rPr>
          <t>Bąk Wiesławdu:</t>
        </r>
        <r>
          <rPr>
            <sz val="8"/>
            <rFont val="Tahoma"/>
            <family val="0"/>
          </rPr>
          <t xml:space="preserve">
2011 - wymiana 4 opraw PGE na 4 oprawy UG Rokietnica</t>
        </r>
      </text>
    </comment>
    <comment ref="H34" authorId="2">
      <text>
        <r>
          <rPr>
            <b/>
            <sz val="8"/>
            <rFont val="Tahoma"/>
            <family val="0"/>
          </rPr>
          <t>Bąk Wiesławdu:</t>
        </r>
        <r>
          <rPr>
            <sz val="8"/>
            <rFont val="Tahoma"/>
            <family val="0"/>
          </rPr>
          <t xml:space="preserve">
2011 - wymiana 4 opraw PGE na 4 oprawy UG Rokietnica</t>
        </r>
      </text>
    </comment>
    <comment ref="H31" authorId="2">
      <text>
        <r>
          <rPr>
            <b/>
            <sz val="8"/>
            <rFont val="Tahoma"/>
            <family val="0"/>
          </rPr>
          <t>Bąk Wiesławdu:</t>
        </r>
        <r>
          <rPr>
            <sz val="8"/>
            <rFont val="Tahoma"/>
            <family val="0"/>
          </rPr>
          <t xml:space="preserve">
2011 - wymiana 7 opraw PGE na 7
 oprawy UG Rokietnica</t>
        </r>
      </text>
    </comment>
    <comment ref="H26" authorId="2">
      <text>
        <r>
          <rPr>
            <b/>
            <sz val="8"/>
            <rFont val="Tahoma"/>
            <family val="0"/>
          </rPr>
          <t>Bąk Wiesławdu:</t>
        </r>
        <r>
          <rPr>
            <sz val="8"/>
            <rFont val="Tahoma"/>
            <family val="0"/>
          </rPr>
          <t xml:space="preserve">
2011 - wymiana 6 opraw UG na 6 nowych oprawy - UG Rokietnica</t>
        </r>
      </text>
    </comment>
    <comment ref="H37" authorId="2">
      <text>
        <r>
          <rPr>
            <b/>
            <sz val="8"/>
            <rFont val="Tahoma"/>
            <family val="0"/>
          </rPr>
          <t>Bąk Wiesławdu:</t>
        </r>
        <r>
          <rPr>
            <sz val="8"/>
            <rFont val="Tahoma"/>
            <family val="0"/>
          </rPr>
          <t xml:space="preserve">
2011 - wymiana 4 opraw PGE na 4 oprawy UG Rokietnica</t>
        </r>
      </text>
    </comment>
    <comment ref="I38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oświetlenie kablowe słupy typu S-95 mzjątek UG Rokietnica 2013-03. </t>
        </r>
      </text>
    </comment>
    <comment ref="I15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4szt opraw oraz 505m AsXSn 2x25mm2 2012-11-22, Wymiana 7szt. Opraw 2013r Algol 1100</t>
        </r>
      </text>
    </comment>
    <comment ref="I9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Wymiana opraw 2012-09-06</t>
        </r>
      </text>
    </comment>
    <comment ref="I4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Wymiana opraw 10 szt. 2012-09-06</t>
        </r>
      </text>
    </comment>
    <comment ref="I5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Wymiana opraw 8 szt. 2012-09-06</t>
        </r>
      </text>
    </comment>
    <comment ref="I34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podwieszonego ośw. od sł. nr 6 oprawy 3szt, 2012-11-22</t>
        </r>
      </text>
    </comment>
    <comment ref="I32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oświetlenia 2001r</t>
        </r>
      </text>
    </comment>
    <comment ref="I33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oświetlenia 2001r</t>
        </r>
      </text>
    </comment>
    <comment ref="I39" authorId="3">
      <text>
        <r>
          <rPr>
            <b/>
            <sz val="8"/>
            <rFont val="Tahoma"/>
            <family val="2"/>
          </rPr>
          <t>Orzechowski Janusz:</t>
        </r>
        <r>
          <rPr>
            <sz val="8"/>
            <rFont val="Tahoma"/>
            <family val="2"/>
          </rPr>
          <t xml:space="preserve">
oś. Podwieszone na linii nn oprawy Algol 1100 E92 firma PROM AR. 2013-08-30 wyk. Kubas</t>
        </r>
      </text>
    </comment>
    <comment ref="I40" authorId="3">
      <text>
        <r>
          <rPr>
            <b/>
            <sz val="8"/>
            <rFont val="Tahoma"/>
            <family val="2"/>
          </rPr>
          <t>Orzechowski Janusz:</t>
        </r>
        <r>
          <rPr>
            <sz val="8"/>
            <rFont val="Tahoma"/>
            <family val="2"/>
          </rPr>
          <t xml:space="preserve">
oś. Podwieszone na linii nn oprawy Algol 1100 E92 firma PROM AR. 2013-09-16 wyk. Kubas</t>
        </r>
      </text>
    </comment>
    <comment ref="I41" authorId="3">
      <text>
        <r>
          <rPr>
            <b/>
            <sz val="8"/>
            <rFont val="Tahoma"/>
            <family val="2"/>
          </rPr>
          <t>Orzechowski Janusz:</t>
        </r>
        <r>
          <rPr>
            <sz val="8"/>
            <rFont val="Tahoma"/>
            <family val="2"/>
          </rPr>
          <t xml:space="preserve">
oś. Dobudowa linii ośw. wydz. Napowietrznego  oprawy SGS 102/100 2013-11-26 wyk. Kubas</t>
        </r>
      </text>
    </comment>
    <comment ref="I25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dobudowa przewodu od słupa 25/3 i oprawy na słupie nr 34/3 2013. Wymiana opraw 2012 szt 4</t>
        </r>
      </text>
    </comment>
    <comment ref="I26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Wymiana oprawy 2012rna sł. nr 27/4</t>
        </r>
      </text>
    </comment>
    <comment ref="I14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Wymiana 7szt opraw 2013r. Algol 1100</t>
        </r>
      </text>
    </comment>
    <comment ref="I7" authorId="3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Wymiana opraw 7 szt Algol 1100, 2013r</t>
        </r>
      </text>
    </comment>
  </commentList>
</comments>
</file>

<file path=xl/comments3.xml><?xml version="1.0" encoding="utf-8"?>
<comments xmlns="http://schemas.openxmlformats.org/spreadsheetml/2006/main">
  <authors>
    <author>Orzechowski Janusz</author>
  </authors>
  <commentList>
    <comment ref="K9" authorId="0">
      <text>
        <r>
          <rPr>
            <b/>
            <sz val="8"/>
            <rFont val="Tahoma"/>
            <family val="0"/>
          </rPr>
          <t>Orzechowski Janusz:</t>
        </r>
        <r>
          <rPr>
            <sz val="8"/>
            <rFont val="Tahoma"/>
            <family val="0"/>
          </rPr>
          <t xml:space="preserve">
Propozycja likwidacji</t>
        </r>
      </text>
    </comment>
  </commentList>
</comments>
</file>

<file path=xl/sharedStrings.xml><?xml version="1.0" encoding="utf-8"?>
<sst xmlns="http://schemas.openxmlformats.org/spreadsheetml/2006/main" count="411" uniqueCount="133">
  <si>
    <t>L.p.</t>
  </si>
  <si>
    <t>Miejscowość</t>
  </si>
  <si>
    <t>Własność</t>
  </si>
  <si>
    <t>Czelatyce 1</t>
  </si>
  <si>
    <t>Czelatyce 2</t>
  </si>
  <si>
    <t>Czelatyce 3 SKR</t>
  </si>
  <si>
    <t>rtęciowe</t>
  </si>
  <si>
    <t>Czelatyce 4</t>
  </si>
  <si>
    <t>Rokietnica 1</t>
  </si>
  <si>
    <t>Rokietnica 2</t>
  </si>
  <si>
    <t>Rokietnica 4</t>
  </si>
  <si>
    <t>Rokietnica 5</t>
  </si>
  <si>
    <t>Rokietnica 6</t>
  </si>
  <si>
    <t>Rokietnica 7</t>
  </si>
  <si>
    <t>Rokietnica 8</t>
  </si>
  <si>
    <t>Rokietnica 9</t>
  </si>
  <si>
    <t>sodowe</t>
  </si>
  <si>
    <t>Rokietnica 10</t>
  </si>
  <si>
    <t>Rokietnica 11</t>
  </si>
  <si>
    <t>Rokietnica 13</t>
  </si>
  <si>
    <t>Rokietnica 15</t>
  </si>
  <si>
    <t>Rokietnica 16</t>
  </si>
  <si>
    <t>Rokietnica 18</t>
  </si>
  <si>
    <t>Tuligłowy 1</t>
  </si>
  <si>
    <t>Tuligłowy 2</t>
  </si>
  <si>
    <t>Tuligłowy 3</t>
  </si>
  <si>
    <t>Tapin 1</t>
  </si>
  <si>
    <t>U G</t>
  </si>
  <si>
    <t>Tapin 2</t>
  </si>
  <si>
    <t>Tapin 3</t>
  </si>
  <si>
    <t>Tapin 4</t>
  </si>
  <si>
    <t>Rokietnica 17</t>
  </si>
  <si>
    <t>Szafka SO-1nC na słupie Nr 1</t>
  </si>
  <si>
    <t>Tuligłowy 4</t>
  </si>
  <si>
    <t>Miejsce zainst. licznika</t>
  </si>
  <si>
    <t>Rodz. lamp</t>
  </si>
  <si>
    <t>P G E</t>
  </si>
  <si>
    <t>Ilość opraw</t>
  </si>
  <si>
    <t>Opis</t>
  </si>
  <si>
    <t>Stacja</t>
  </si>
  <si>
    <t>Przyłacze</t>
  </si>
  <si>
    <t>Lokalizacja pomiaru</t>
  </si>
  <si>
    <t>słup typu</t>
  </si>
  <si>
    <t>oprawa</t>
  </si>
  <si>
    <t>uwagi</t>
  </si>
  <si>
    <t>Remont 11 opraw ośwtl. drogowego</t>
  </si>
  <si>
    <t>istn.</t>
  </si>
  <si>
    <t>SO przy stacji</t>
  </si>
  <si>
    <t>ŻN-istn</t>
  </si>
  <si>
    <t>SGS 102/100</t>
  </si>
  <si>
    <t>Wykonawca - Elster</t>
  </si>
  <si>
    <t>Remont  2 opraw ośwtl. drogowego</t>
  </si>
  <si>
    <t>SGS 104/150 SGS 102/100</t>
  </si>
  <si>
    <t>Remont 8 opraw ośwtl. drogowego</t>
  </si>
  <si>
    <t>SO-2C przy stacji</t>
  </si>
  <si>
    <t>Szafka SO przy stacji transf.</t>
  </si>
  <si>
    <t>Szafka SO-2C przy stacji transf.</t>
  </si>
  <si>
    <t>Szafka SO-C przy stacji transf.</t>
  </si>
  <si>
    <t>Przestawienie czasu świecenia na terenie miejscowości Tuligłowy zgodnie z pismem RG-7050/1/09 w dniu 14 i 15/08/2009.</t>
  </si>
  <si>
    <t>Szafka SO-1nC na słupie Nr 4</t>
  </si>
  <si>
    <t>Oprawa żarowa</t>
  </si>
  <si>
    <t>ORZ-3</t>
  </si>
  <si>
    <t>Przyłaczenie oświetlenia drogowego</t>
  </si>
  <si>
    <t>SO na słupie nr 4</t>
  </si>
  <si>
    <t>E własno. PGE</t>
  </si>
  <si>
    <t>AsXSn 2x16 mm</t>
  </si>
  <si>
    <t>Rozdzielnia w stacji</t>
  </si>
  <si>
    <t>istn</t>
  </si>
  <si>
    <t>rozdz. stacyjna</t>
  </si>
  <si>
    <t>ŻN-10</t>
  </si>
  <si>
    <t>SGS-102/100</t>
  </si>
  <si>
    <t>ELEKTROINSTAL - Łaniosz Józef</t>
  </si>
  <si>
    <t>SGS 101/70</t>
  </si>
  <si>
    <t>Wykonawca - Franciszek Magoń</t>
  </si>
  <si>
    <t>AsXSn 4x50+25 mm</t>
  </si>
  <si>
    <t>SO na stacji</t>
  </si>
  <si>
    <t>Wykonawca - RST Rafał Wróbel</t>
  </si>
  <si>
    <t>SGS 104/150</t>
  </si>
  <si>
    <t>Remont 2 opraw ośwtl. drogowego</t>
  </si>
  <si>
    <t>Data odbioru</t>
  </si>
  <si>
    <t>W rozdz. stacji</t>
  </si>
  <si>
    <t>Wykonawca - Instalatorstwo Elektryczne Józef Kubas</t>
  </si>
  <si>
    <t>Zab. Cłówne</t>
  </si>
  <si>
    <t>ist</t>
  </si>
  <si>
    <t>opraw szt</t>
  </si>
  <si>
    <t>przew. Sterujący</t>
  </si>
  <si>
    <t>Lampa</t>
  </si>
  <si>
    <t xml:space="preserve">SON-T 100 </t>
  </si>
  <si>
    <t>Remont 9 opraw ośwtl. drogowego</t>
  </si>
  <si>
    <t>AL.-25</t>
  </si>
  <si>
    <t>Wymiana 45 opraw przez UG Rokietnica</t>
  </si>
  <si>
    <t>Przewidzieć wymianę 40 opraw w biezacym roku - obietnica</t>
  </si>
  <si>
    <t>Likwidacja 4 opraw i zast ich oprawami UG Rokietnica</t>
  </si>
  <si>
    <t>SGS 102/150</t>
  </si>
  <si>
    <t xml:space="preserve">SON-T 150 </t>
  </si>
  <si>
    <t>Kubas Józef</t>
  </si>
  <si>
    <t>Likwidacja 8 opraw i zast ich oprawami UG Rokietnica</t>
  </si>
  <si>
    <t>w rozdz. stacji</t>
  </si>
  <si>
    <t>OUS - 400</t>
  </si>
  <si>
    <t>Inna</t>
  </si>
  <si>
    <t>Likwidacja 12 opraw i zast ich oprawami UG Rokietnica</t>
  </si>
  <si>
    <t>W rozdzielni stacji transf.</t>
  </si>
  <si>
    <t>Wciągnięcie do ewidencji 4 opraw wyb. UG Rokietnica</t>
  </si>
  <si>
    <t>AsXSn 2x16</t>
  </si>
  <si>
    <t>ŻN-UG</t>
  </si>
  <si>
    <t>Ujawniono w wyniku oględzin, brak dokumentacji powykonawczej, zdomontowano ORZ-3 a zabudowano SGS 102/150</t>
  </si>
  <si>
    <t>Ilość opraw na majątku PGE Dystrybucja SA, O/Zamość</t>
  </si>
  <si>
    <t xml:space="preserve">Ilość opraw na majątku  UG Rokietnica  </t>
  </si>
  <si>
    <t>Likwidacja 13 opraw i zast ich oprawami UG Rokietnica</t>
  </si>
  <si>
    <t>Wymiana 6 opraw UG Rakietnica na nowe</t>
  </si>
  <si>
    <t>Remont 3 opraw ośw. W związku z przebudową obwodu nN w kier. Szkoły</t>
  </si>
  <si>
    <t>AsXSn 4x70+25, 4x50+25</t>
  </si>
  <si>
    <t>E, własno. PGE</t>
  </si>
  <si>
    <t>SGS 201/150</t>
  </si>
  <si>
    <t>RST w ramach przyłączeniówki, zdane 3 szt. Opraw na magazyn</t>
  </si>
  <si>
    <t>Wyłączenie porannego oświetlenia drogowego na terenie całej gminy od dnia 2012-04-05</t>
  </si>
  <si>
    <t>Rokietnica 20</t>
  </si>
  <si>
    <t>Szafka SO-2C na budynku szatni sportowej</t>
  </si>
  <si>
    <t>oprawy PGE</t>
  </si>
  <si>
    <t>oprawy gminy</t>
  </si>
  <si>
    <t>rtęciowe/sod.</t>
  </si>
  <si>
    <t>Rokietnica 14</t>
  </si>
  <si>
    <t>Szafka SO-1 na Słupie nr 8 obw. 1</t>
  </si>
  <si>
    <t>Tuligłowy 6</t>
  </si>
  <si>
    <t>Szafka SO-1 na Słupie nr 9 obw. 3</t>
  </si>
  <si>
    <t>OUS - 250</t>
  </si>
  <si>
    <t>OUR 250</t>
  </si>
  <si>
    <t>Szafka SO-1n na słupie nr 25</t>
  </si>
  <si>
    <t>Wykaz opraw proponowanych do wymiany.</t>
  </si>
  <si>
    <t xml:space="preserve">sporządzono na podstawie oględzin w terenie w dniu 31-10-2013 </t>
  </si>
  <si>
    <t>Czelatyce Ocz. Sćieków</t>
  </si>
  <si>
    <t>WYKAZ PUNKTÓW OŚWIETLENIOWYCH</t>
  </si>
  <si>
    <t>Łącznie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</si>
</sst>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yy\-mm\-dd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89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14" fontId="13" fillId="0" borderId="10" xfId="0" applyNumberFormat="1" applyFont="1" applyBorder="1" applyAlignment="1">
      <alignment horizontal="left" vertical="center"/>
    </xf>
    <xf numFmtId="14" fontId="13" fillId="0" borderId="10" xfId="0" applyNumberFormat="1" applyFont="1" applyBorder="1" applyAlignment="1">
      <alignment horizontal="left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5" fillId="0" borderId="33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right"/>
      <protection/>
    </xf>
    <xf numFmtId="0" fontId="5" fillId="0" borderId="35" xfId="0" applyNumberFormat="1" applyFont="1" applyFill="1" applyBorder="1" applyAlignment="1" applyProtection="1">
      <alignment horizontal="right"/>
      <protection/>
    </xf>
    <xf numFmtId="0" fontId="5" fillId="0" borderId="36" xfId="0" applyNumberFormat="1" applyFont="1" applyFill="1" applyBorder="1" applyAlignment="1" applyProtection="1">
      <alignment horizontal="right"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0" fontId="5" fillId="0" borderId="38" xfId="0" applyNumberFormat="1" applyFont="1" applyFill="1" applyBorder="1" applyAlignment="1" applyProtection="1">
      <alignment horizontal="right"/>
      <protection/>
    </xf>
    <xf numFmtId="0" fontId="5" fillId="0" borderId="39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right" vertical="center"/>
      <protection/>
    </xf>
    <xf numFmtId="0" fontId="7" fillId="0" borderId="25" xfId="0" applyNumberFormat="1" applyFont="1" applyFill="1" applyBorder="1" applyAlignment="1" applyProtection="1">
      <alignment horizontal="right" vertical="center"/>
      <protection/>
    </xf>
    <xf numFmtId="0" fontId="7" fillId="0" borderId="4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75" zoomScaleNormal="75" zoomScaleSheetLayoutView="138" zoomScalePageLayoutView="0" workbookViewId="0" topLeftCell="A1">
      <pane ySplit="2" topLeftCell="BM6" activePane="bottomLeft" state="frozen"/>
      <selection pane="topLeft" activeCell="A1" sqref="A1"/>
      <selection pane="bottomLeft" activeCell="S37" sqref="S37"/>
    </sheetView>
  </sheetViews>
  <sheetFormatPr defaultColWidth="10.00390625" defaultRowHeight="12.75"/>
  <cols>
    <col min="1" max="1" width="5.140625" style="5" customWidth="1"/>
    <col min="2" max="2" width="19.28125" style="2" customWidth="1"/>
    <col min="3" max="3" width="27.00390625" style="2" customWidth="1"/>
    <col min="4" max="14" width="8.28125" style="2" customWidth="1"/>
    <col min="15" max="15" width="7.28125" style="2" customWidth="1"/>
    <col min="16" max="16" width="10.7109375" style="2" customWidth="1"/>
    <col min="17" max="17" width="10.00390625" style="5" customWidth="1"/>
    <col min="18" max="16384" width="10.00390625" style="2" customWidth="1"/>
  </cols>
  <sheetData>
    <row r="1" spans="1:17" ht="24.75" customHeight="1" thickBot="1">
      <c r="A1" s="78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1.5" customHeight="1" thickBot="1">
      <c r="A2" s="41" t="s">
        <v>0</v>
      </c>
      <c r="B2" s="42" t="s">
        <v>1</v>
      </c>
      <c r="C2" s="42" t="s">
        <v>34</v>
      </c>
      <c r="D2" s="43" t="s">
        <v>60</v>
      </c>
      <c r="E2" s="44" t="s">
        <v>61</v>
      </c>
      <c r="F2" s="44" t="s">
        <v>98</v>
      </c>
      <c r="G2" s="44" t="s">
        <v>77</v>
      </c>
      <c r="H2" s="44" t="s">
        <v>93</v>
      </c>
      <c r="I2" s="44" t="s">
        <v>49</v>
      </c>
      <c r="J2" s="44" t="s">
        <v>72</v>
      </c>
      <c r="K2" s="44"/>
      <c r="L2" s="44" t="s">
        <v>99</v>
      </c>
      <c r="M2" s="43" t="s">
        <v>118</v>
      </c>
      <c r="N2" s="43" t="s">
        <v>119</v>
      </c>
      <c r="O2" s="64" t="s">
        <v>37</v>
      </c>
      <c r="P2" s="45" t="s">
        <v>35</v>
      </c>
      <c r="Q2" s="46" t="s">
        <v>2</v>
      </c>
    </row>
    <row r="3" spans="1:17" ht="15" customHeight="1">
      <c r="A3" s="18">
        <v>1</v>
      </c>
      <c r="B3" s="10" t="s">
        <v>3</v>
      </c>
      <c r="C3" s="10" t="s">
        <v>55</v>
      </c>
      <c r="D3" s="40"/>
      <c r="E3" s="40"/>
      <c r="F3" s="40"/>
      <c r="G3" s="40"/>
      <c r="H3" s="40"/>
      <c r="I3" s="40"/>
      <c r="J3" s="40"/>
      <c r="K3" s="40"/>
      <c r="L3" s="40"/>
      <c r="M3" s="53">
        <v>6</v>
      </c>
      <c r="N3" s="40"/>
      <c r="O3" s="63">
        <f>SUM(M3:N3)</f>
        <v>6</v>
      </c>
      <c r="P3" s="11" t="s">
        <v>6</v>
      </c>
      <c r="Q3" s="33" t="s">
        <v>36</v>
      </c>
    </row>
    <row r="4" spans="1:17" ht="15" customHeight="1">
      <c r="A4" s="18">
        <f>A3+1</f>
        <v>2</v>
      </c>
      <c r="B4" s="10" t="s">
        <v>4</v>
      </c>
      <c r="C4" s="10" t="s">
        <v>55</v>
      </c>
      <c r="D4" s="39"/>
      <c r="E4" s="39"/>
      <c r="F4" s="39"/>
      <c r="G4" s="39"/>
      <c r="H4" s="39">
        <v>3</v>
      </c>
      <c r="I4" s="39">
        <v>10</v>
      </c>
      <c r="J4" s="39"/>
      <c r="K4" s="39"/>
      <c r="L4" s="39"/>
      <c r="M4" s="54">
        <v>13</v>
      </c>
      <c r="N4" s="39"/>
      <c r="O4" s="63">
        <f aca="true" t="shared" si="0" ref="O4:O41">SUM(M4:N4)</f>
        <v>13</v>
      </c>
      <c r="P4" s="11" t="s">
        <v>16</v>
      </c>
      <c r="Q4" s="33" t="s">
        <v>36</v>
      </c>
    </row>
    <row r="5" spans="1:17" ht="15" customHeight="1">
      <c r="A5" s="18">
        <f aca="true" t="shared" si="1" ref="A5:A35">A4+1</f>
        <v>3</v>
      </c>
      <c r="B5" s="10" t="s">
        <v>5</v>
      </c>
      <c r="C5" s="10" t="s">
        <v>55</v>
      </c>
      <c r="D5" s="39"/>
      <c r="E5" s="39"/>
      <c r="F5" s="39"/>
      <c r="G5" s="39"/>
      <c r="H5" s="39"/>
      <c r="I5" s="39">
        <v>8</v>
      </c>
      <c r="J5" s="39"/>
      <c r="K5" s="39"/>
      <c r="L5" s="39"/>
      <c r="M5" s="54">
        <v>8</v>
      </c>
      <c r="N5" s="39"/>
      <c r="O5" s="63">
        <f t="shared" si="0"/>
        <v>8</v>
      </c>
      <c r="P5" s="11" t="s">
        <v>16</v>
      </c>
      <c r="Q5" s="33" t="s">
        <v>36</v>
      </c>
    </row>
    <row r="6" spans="1:17" ht="15" customHeight="1">
      <c r="A6" s="18">
        <f t="shared" si="1"/>
        <v>4</v>
      </c>
      <c r="B6" s="10" t="s">
        <v>7</v>
      </c>
      <c r="C6" s="10" t="s">
        <v>55</v>
      </c>
      <c r="D6" s="39"/>
      <c r="E6" s="39"/>
      <c r="F6" s="39"/>
      <c r="G6" s="39"/>
      <c r="H6" s="39"/>
      <c r="I6" s="39">
        <v>5</v>
      </c>
      <c r="J6" s="39"/>
      <c r="K6" s="39"/>
      <c r="L6" s="39"/>
      <c r="M6" s="54">
        <v>5</v>
      </c>
      <c r="N6" s="39"/>
      <c r="O6" s="63">
        <f t="shared" si="0"/>
        <v>5</v>
      </c>
      <c r="P6" s="11" t="s">
        <v>16</v>
      </c>
      <c r="Q6" s="33" t="s">
        <v>36</v>
      </c>
    </row>
    <row r="7" spans="1:17" ht="15" customHeight="1">
      <c r="A7" s="18">
        <f t="shared" si="1"/>
        <v>5</v>
      </c>
      <c r="B7" s="10" t="s">
        <v>8</v>
      </c>
      <c r="C7" s="10" t="s">
        <v>55</v>
      </c>
      <c r="D7" s="39"/>
      <c r="E7" s="39"/>
      <c r="F7" s="39"/>
      <c r="G7" s="39"/>
      <c r="H7" s="39"/>
      <c r="I7" s="39">
        <v>7</v>
      </c>
      <c r="J7" s="39"/>
      <c r="K7" s="39"/>
      <c r="L7" s="39"/>
      <c r="M7" s="54">
        <v>14</v>
      </c>
      <c r="N7" s="39"/>
      <c r="O7" s="63">
        <f t="shared" si="0"/>
        <v>14</v>
      </c>
      <c r="P7" s="11" t="s">
        <v>16</v>
      </c>
      <c r="Q7" s="33" t="s">
        <v>36</v>
      </c>
    </row>
    <row r="8" spans="1:17" ht="15" customHeight="1">
      <c r="A8" s="18">
        <f t="shared" si="1"/>
        <v>6</v>
      </c>
      <c r="B8" s="10" t="s">
        <v>9</v>
      </c>
      <c r="C8" s="10" t="s">
        <v>55</v>
      </c>
      <c r="D8" s="39"/>
      <c r="E8" s="39"/>
      <c r="F8" s="39"/>
      <c r="G8" s="39"/>
      <c r="H8" s="39"/>
      <c r="I8" s="39"/>
      <c r="J8" s="39"/>
      <c r="K8" s="39"/>
      <c r="L8" s="39"/>
      <c r="M8" s="54">
        <v>12</v>
      </c>
      <c r="N8" s="39"/>
      <c r="O8" s="63">
        <f t="shared" si="0"/>
        <v>12</v>
      </c>
      <c r="P8" s="11" t="s">
        <v>6</v>
      </c>
      <c r="Q8" s="33" t="s">
        <v>36</v>
      </c>
    </row>
    <row r="9" spans="1:17" ht="15" customHeight="1">
      <c r="A9" s="18">
        <f t="shared" si="1"/>
        <v>7</v>
      </c>
      <c r="B9" s="10" t="s">
        <v>10</v>
      </c>
      <c r="C9" s="10" t="s">
        <v>55</v>
      </c>
      <c r="D9" s="39"/>
      <c r="E9" s="39"/>
      <c r="F9" s="39"/>
      <c r="G9" s="39"/>
      <c r="H9" s="39"/>
      <c r="I9" s="39">
        <v>8</v>
      </c>
      <c r="J9" s="39"/>
      <c r="K9" s="39"/>
      <c r="L9" s="39"/>
      <c r="M9" s="54">
        <v>8</v>
      </c>
      <c r="N9" s="39"/>
      <c r="O9" s="63">
        <f t="shared" si="0"/>
        <v>8</v>
      </c>
      <c r="P9" s="11" t="s">
        <v>16</v>
      </c>
      <c r="Q9" s="33" t="s">
        <v>36</v>
      </c>
    </row>
    <row r="10" spans="1:17" ht="15" customHeight="1">
      <c r="A10" s="18">
        <f t="shared" si="1"/>
        <v>8</v>
      </c>
      <c r="B10" s="10" t="s">
        <v>11</v>
      </c>
      <c r="C10" s="10" t="s">
        <v>56</v>
      </c>
      <c r="D10" s="39"/>
      <c r="E10" s="39"/>
      <c r="F10" s="39"/>
      <c r="G10" s="39"/>
      <c r="H10" s="39"/>
      <c r="I10" s="39"/>
      <c r="J10" s="39"/>
      <c r="K10" s="39"/>
      <c r="L10" s="39"/>
      <c r="M10" s="54">
        <v>11</v>
      </c>
      <c r="N10" s="39"/>
      <c r="O10" s="63">
        <f t="shared" si="0"/>
        <v>11</v>
      </c>
      <c r="P10" s="11" t="s">
        <v>16</v>
      </c>
      <c r="Q10" s="33" t="s">
        <v>36</v>
      </c>
    </row>
    <row r="11" spans="1:17" ht="15" customHeight="1">
      <c r="A11" s="18">
        <f t="shared" si="1"/>
        <v>9</v>
      </c>
      <c r="B11" s="10" t="s">
        <v>12</v>
      </c>
      <c r="C11" s="10" t="s">
        <v>55</v>
      </c>
      <c r="D11" s="39"/>
      <c r="E11" s="39"/>
      <c r="F11" s="39"/>
      <c r="G11" s="39">
        <v>1</v>
      </c>
      <c r="H11" s="39">
        <v>2</v>
      </c>
      <c r="I11" s="39"/>
      <c r="J11" s="39"/>
      <c r="K11" s="39"/>
      <c r="L11" s="39">
        <v>1</v>
      </c>
      <c r="M11" s="54">
        <f>SUM(D11:L11)</f>
        <v>4</v>
      </c>
      <c r="N11" s="39"/>
      <c r="O11" s="63">
        <f t="shared" si="0"/>
        <v>4</v>
      </c>
      <c r="P11" s="11" t="s">
        <v>16</v>
      </c>
      <c r="Q11" s="33" t="s">
        <v>36</v>
      </c>
    </row>
    <row r="12" spans="1:17" ht="15" customHeight="1">
      <c r="A12" s="18">
        <f t="shared" si="1"/>
        <v>10</v>
      </c>
      <c r="B12" s="10" t="s">
        <v>13</v>
      </c>
      <c r="C12" s="10" t="s">
        <v>55</v>
      </c>
      <c r="D12" s="39"/>
      <c r="E12" s="39"/>
      <c r="F12" s="39"/>
      <c r="G12" s="39"/>
      <c r="H12" s="39">
        <v>1</v>
      </c>
      <c r="I12" s="39"/>
      <c r="J12" s="39"/>
      <c r="K12" s="39"/>
      <c r="L12" s="39"/>
      <c r="M12" s="54">
        <f>SUM(D12:L12)</f>
        <v>1</v>
      </c>
      <c r="N12" s="39"/>
      <c r="O12" s="63">
        <f t="shared" si="0"/>
        <v>1</v>
      </c>
      <c r="P12" s="11" t="s">
        <v>6</v>
      </c>
      <c r="Q12" s="33" t="s">
        <v>36</v>
      </c>
    </row>
    <row r="13" spans="1:17" ht="15" customHeight="1">
      <c r="A13" s="18">
        <f t="shared" si="1"/>
        <v>11</v>
      </c>
      <c r="B13" s="10" t="s">
        <v>14</v>
      </c>
      <c r="C13" s="10" t="s">
        <v>55</v>
      </c>
      <c r="D13" s="39"/>
      <c r="E13" s="39"/>
      <c r="F13" s="39"/>
      <c r="G13" s="39"/>
      <c r="H13" s="39"/>
      <c r="I13" s="39"/>
      <c r="J13" s="39"/>
      <c r="K13" s="39"/>
      <c r="L13" s="39">
        <v>1</v>
      </c>
      <c r="M13" s="54">
        <f>SUM(D13:L13)</f>
        <v>1</v>
      </c>
      <c r="N13" s="39"/>
      <c r="O13" s="63">
        <f t="shared" si="0"/>
        <v>1</v>
      </c>
      <c r="P13" s="11" t="s">
        <v>6</v>
      </c>
      <c r="Q13" s="33" t="s">
        <v>36</v>
      </c>
    </row>
    <row r="14" spans="1:17" ht="15" customHeight="1">
      <c r="A14" s="18">
        <f t="shared" si="1"/>
        <v>12</v>
      </c>
      <c r="B14" s="10" t="s">
        <v>15</v>
      </c>
      <c r="C14" s="10" t="s">
        <v>55</v>
      </c>
      <c r="D14" s="39"/>
      <c r="E14" s="39"/>
      <c r="F14" s="39"/>
      <c r="G14" s="39"/>
      <c r="H14" s="39"/>
      <c r="I14" s="39">
        <v>7</v>
      </c>
      <c r="J14" s="39"/>
      <c r="K14" s="39"/>
      <c r="L14" s="39"/>
      <c r="M14" s="54">
        <v>7</v>
      </c>
      <c r="N14" s="39"/>
      <c r="O14" s="63">
        <f t="shared" si="0"/>
        <v>7</v>
      </c>
      <c r="P14" s="11" t="s">
        <v>16</v>
      </c>
      <c r="Q14" s="33" t="s">
        <v>36</v>
      </c>
    </row>
    <row r="15" spans="1:17" ht="15" customHeight="1">
      <c r="A15" s="18">
        <f t="shared" si="1"/>
        <v>13</v>
      </c>
      <c r="B15" s="10" t="s">
        <v>17</v>
      </c>
      <c r="C15" s="10" t="s">
        <v>55</v>
      </c>
      <c r="D15" s="39"/>
      <c r="E15" s="39"/>
      <c r="F15" s="39"/>
      <c r="G15" s="39"/>
      <c r="H15" s="39"/>
      <c r="I15" s="39">
        <f>4+7</f>
        <v>11</v>
      </c>
      <c r="J15" s="39"/>
      <c r="K15" s="39"/>
      <c r="L15" s="39"/>
      <c r="M15" s="54">
        <v>7</v>
      </c>
      <c r="N15" s="65">
        <v>4</v>
      </c>
      <c r="O15" s="63">
        <f t="shared" si="0"/>
        <v>11</v>
      </c>
      <c r="P15" s="11" t="s">
        <v>120</v>
      </c>
      <c r="Q15" s="33" t="s">
        <v>36</v>
      </c>
    </row>
    <row r="16" spans="1:17" ht="15" customHeight="1">
      <c r="A16" s="18">
        <f t="shared" si="1"/>
        <v>14</v>
      </c>
      <c r="B16" s="10" t="s">
        <v>18</v>
      </c>
      <c r="C16" s="10" t="s">
        <v>55</v>
      </c>
      <c r="D16" s="39"/>
      <c r="E16" s="39"/>
      <c r="F16" s="39"/>
      <c r="G16" s="39"/>
      <c r="H16" s="39"/>
      <c r="I16" s="39"/>
      <c r="J16" s="39"/>
      <c r="K16" s="39"/>
      <c r="L16" s="39"/>
      <c r="M16" s="54">
        <v>16</v>
      </c>
      <c r="N16" s="39"/>
      <c r="O16" s="63">
        <f t="shared" si="0"/>
        <v>16</v>
      </c>
      <c r="P16" s="11" t="s">
        <v>6</v>
      </c>
      <c r="Q16" s="33" t="s">
        <v>36</v>
      </c>
    </row>
    <row r="17" spans="1:17" ht="15" customHeight="1">
      <c r="A17" s="18">
        <f t="shared" si="1"/>
        <v>15</v>
      </c>
      <c r="B17" s="10" t="s">
        <v>19</v>
      </c>
      <c r="C17" s="10" t="s">
        <v>55</v>
      </c>
      <c r="D17" s="39"/>
      <c r="E17" s="39"/>
      <c r="F17" s="39"/>
      <c r="G17" s="39"/>
      <c r="H17" s="39"/>
      <c r="I17" s="39"/>
      <c r="J17" s="39"/>
      <c r="K17" s="39"/>
      <c r="L17" s="39"/>
      <c r="M17" s="54">
        <v>5</v>
      </c>
      <c r="N17" s="39"/>
      <c r="O17" s="63">
        <f t="shared" si="0"/>
        <v>5</v>
      </c>
      <c r="P17" s="11" t="s">
        <v>6</v>
      </c>
      <c r="Q17" s="33" t="s">
        <v>36</v>
      </c>
    </row>
    <row r="18" spans="1:17" ht="15" customHeight="1">
      <c r="A18" s="18">
        <f t="shared" si="1"/>
        <v>16</v>
      </c>
      <c r="B18" s="10" t="s">
        <v>20</v>
      </c>
      <c r="C18" s="10" t="s">
        <v>55</v>
      </c>
      <c r="D18" s="39"/>
      <c r="E18" s="39"/>
      <c r="F18" s="39"/>
      <c r="G18" s="39"/>
      <c r="H18" s="39"/>
      <c r="I18" s="39">
        <v>11</v>
      </c>
      <c r="J18" s="39"/>
      <c r="K18" s="39"/>
      <c r="L18" s="39"/>
      <c r="M18" s="54">
        <f>SUM(D18:L18)</f>
        <v>11</v>
      </c>
      <c r="N18" s="39"/>
      <c r="O18" s="63">
        <f t="shared" si="0"/>
        <v>11</v>
      </c>
      <c r="P18" s="11" t="s">
        <v>16</v>
      </c>
      <c r="Q18" s="33" t="s">
        <v>36</v>
      </c>
    </row>
    <row r="19" spans="1:17" ht="15" customHeight="1">
      <c r="A19" s="18">
        <f t="shared" si="1"/>
        <v>17</v>
      </c>
      <c r="B19" s="10" t="s">
        <v>21</v>
      </c>
      <c r="C19" s="10" t="s">
        <v>55</v>
      </c>
      <c r="D19" s="39"/>
      <c r="E19" s="39"/>
      <c r="F19" s="39"/>
      <c r="G19" s="39"/>
      <c r="H19" s="39"/>
      <c r="I19" s="39">
        <v>9</v>
      </c>
      <c r="J19" s="39"/>
      <c r="K19" s="39"/>
      <c r="L19" s="39"/>
      <c r="M19" s="54">
        <f>SUM(D19:L19)</f>
        <v>9</v>
      </c>
      <c r="N19" s="39"/>
      <c r="O19" s="63">
        <f t="shared" si="0"/>
        <v>9</v>
      </c>
      <c r="P19" s="11" t="s">
        <v>16</v>
      </c>
      <c r="Q19" s="33" t="s">
        <v>36</v>
      </c>
    </row>
    <row r="20" spans="1:17" ht="15" customHeight="1">
      <c r="A20" s="18">
        <f t="shared" si="1"/>
        <v>18</v>
      </c>
      <c r="B20" s="10" t="s">
        <v>23</v>
      </c>
      <c r="C20" s="10" t="s">
        <v>55</v>
      </c>
      <c r="D20" s="39"/>
      <c r="E20" s="39"/>
      <c r="F20" s="39"/>
      <c r="G20" s="39"/>
      <c r="H20" s="39"/>
      <c r="I20" s="39"/>
      <c r="J20" s="39"/>
      <c r="K20" s="39"/>
      <c r="L20" s="39"/>
      <c r="M20" s="54">
        <v>13</v>
      </c>
      <c r="N20" s="39"/>
      <c r="O20" s="63">
        <f t="shared" si="0"/>
        <v>13</v>
      </c>
      <c r="P20" s="11" t="s">
        <v>6</v>
      </c>
      <c r="Q20" s="33" t="s">
        <v>36</v>
      </c>
    </row>
    <row r="21" spans="1:17" ht="15" customHeight="1">
      <c r="A21" s="18">
        <f t="shared" si="1"/>
        <v>19</v>
      </c>
      <c r="B21" s="10" t="s">
        <v>24</v>
      </c>
      <c r="C21" s="10" t="s">
        <v>55</v>
      </c>
      <c r="D21" s="39"/>
      <c r="E21" s="39"/>
      <c r="F21" s="39"/>
      <c r="G21" s="39"/>
      <c r="H21" s="39"/>
      <c r="I21" s="39"/>
      <c r="J21" s="39"/>
      <c r="K21" s="39"/>
      <c r="L21" s="39"/>
      <c r="M21" s="54">
        <v>2</v>
      </c>
      <c r="N21" s="39"/>
      <c r="O21" s="63">
        <f t="shared" si="0"/>
        <v>2</v>
      </c>
      <c r="P21" s="11" t="s">
        <v>6</v>
      </c>
      <c r="Q21" s="33" t="s">
        <v>36</v>
      </c>
    </row>
    <row r="22" spans="1:17" ht="15" customHeight="1" thickBot="1">
      <c r="A22" s="19">
        <f t="shared" si="1"/>
        <v>20</v>
      </c>
      <c r="B22" s="15" t="s">
        <v>25</v>
      </c>
      <c r="C22" s="15" t="s">
        <v>55</v>
      </c>
      <c r="D22" s="56"/>
      <c r="E22" s="56"/>
      <c r="F22" s="56"/>
      <c r="G22" s="56"/>
      <c r="H22" s="56"/>
      <c r="I22" s="56"/>
      <c r="J22" s="56"/>
      <c r="K22" s="56"/>
      <c r="L22" s="56"/>
      <c r="M22" s="55">
        <v>7</v>
      </c>
      <c r="N22" s="56"/>
      <c r="O22" s="63">
        <f t="shared" si="0"/>
        <v>7</v>
      </c>
      <c r="P22" s="14" t="s">
        <v>6</v>
      </c>
      <c r="Q22" s="34" t="s">
        <v>36</v>
      </c>
    </row>
    <row r="23" spans="1:17" ht="12.75">
      <c r="A23" s="48">
        <f t="shared" si="1"/>
        <v>21</v>
      </c>
      <c r="B23" s="16" t="s">
        <v>26</v>
      </c>
      <c r="C23" s="16" t="s">
        <v>57</v>
      </c>
      <c r="D23" s="40"/>
      <c r="E23" s="40"/>
      <c r="F23" s="40"/>
      <c r="G23" s="40"/>
      <c r="H23" s="40"/>
      <c r="I23" s="40">
        <v>6</v>
      </c>
      <c r="J23" s="40"/>
      <c r="K23" s="40"/>
      <c r="L23" s="40"/>
      <c r="M23" s="40"/>
      <c r="N23" s="59">
        <f>SUM(D23:L23)</f>
        <v>6</v>
      </c>
      <c r="O23" s="63">
        <f t="shared" si="0"/>
        <v>6</v>
      </c>
      <c r="P23" s="17" t="s">
        <v>16</v>
      </c>
      <c r="Q23" s="35" t="s">
        <v>27</v>
      </c>
    </row>
    <row r="24" spans="1:17" ht="12.75">
      <c r="A24" s="18">
        <f t="shared" si="1"/>
        <v>22</v>
      </c>
      <c r="B24" s="10" t="s">
        <v>28</v>
      </c>
      <c r="C24" s="10" t="s">
        <v>57</v>
      </c>
      <c r="D24" s="39"/>
      <c r="E24" s="39"/>
      <c r="F24" s="39"/>
      <c r="G24" s="39"/>
      <c r="H24" s="39"/>
      <c r="I24" s="39">
        <v>8</v>
      </c>
      <c r="J24" s="39"/>
      <c r="K24" s="39"/>
      <c r="L24" s="39"/>
      <c r="M24" s="39"/>
      <c r="N24" s="60">
        <v>8</v>
      </c>
      <c r="O24" s="63">
        <f t="shared" si="0"/>
        <v>8</v>
      </c>
      <c r="P24" s="17" t="s">
        <v>16</v>
      </c>
      <c r="Q24" s="33" t="s">
        <v>27</v>
      </c>
    </row>
    <row r="25" spans="1:17" ht="12.75" customHeight="1">
      <c r="A25" s="18">
        <f t="shared" si="1"/>
        <v>23</v>
      </c>
      <c r="B25" s="10" t="s">
        <v>29</v>
      </c>
      <c r="C25" s="10" t="s">
        <v>57</v>
      </c>
      <c r="D25" s="39"/>
      <c r="E25" s="39"/>
      <c r="F25" s="39"/>
      <c r="G25" s="39"/>
      <c r="H25" s="39"/>
      <c r="I25" s="39">
        <f>4+1</f>
        <v>5</v>
      </c>
      <c r="J25" s="39"/>
      <c r="K25" s="39"/>
      <c r="L25" s="39"/>
      <c r="M25" s="39"/>
      <c r="N25" s="60">
        <f>9+1</f>
        <v>10</v>
      </c>
      <c r="O25" s="63">
        <f t="shared" si="0"/>
        <v>10</v>
      </c>
      <c r="P25" s="11" t="s">
        <v>6</v>
      </c>
      <c r="Q25" s="33" t="s">
        <v>27</v>
      </c>
    </row>
    <row r="26" spans="1:17" ht="12.75" customHeight="1">
      <c r="A26" s="18">
        <f t="shared" si="1"/>
        <v>24</v>
      </c>
      <c r="B26" s="10" t="s">
        <v>30</v>
      </c>
      <c r="C26" s="10" t="s">
        <v>57</v>
      </c>
      <c r="D26" s="39"/>
      <c r="E26" s="39"/>
      <c r="F26" s="39"/>
      <c r="G26" s="39"/>
      <c r="H26" s="39">
        <v>6</v>
      </c>
      <c r="I26" s="39">
        <v>1</v>
      </c>
      <c r="J26" s="39"/>
      <c r="K26" s="39"/>
      <c r="L26" s="39"/>
      <c r="M26" s="39"/>
      <c r="N26" s="60">
        <v>12</v>
      </c>
      <c r="O26" s="63">
        <f t="shared" si="0"/>
        <v>12</v>
      </c>
      <c r="P26" s="11" t="s">
        <v>6</v>
      </c>
      <c r="Q26" s="33" t="s">
        <v>27</v>
      </c>
    </row>
    <row r="27" spans="1:17" ht="12.75" customHeight="1">
      <c r="A27" s="18">
        <f t="shared" si="1"/>
        <v>25</v>
      </c>
      <c r="B27" s="10" t="s">
        <v>12</v>
      </c>
      <c r="C27" s="10" t="s">
        <v>66</v>
      </c>
      <c r="D27" s="39"/>
      <c r="E27" s="39"/>
      <c r="F27" s="39"/>
      <c r="G27" s="39"/>
      <c r="H27" s="39">
        <v>8</v>
      </c>
      <c r="I27" s="39">
        <v>5</v>
      </c>
      <c r="J27" s="39">
        <v>3</v>
      </c>
      <c r="K27" s="39"/>
      <c r="L27" s="39"/>
      <c r="M27" s="39"/>
      <c r="N27" s="60">
        <f>SUM(D27:L27)</f>
        <v>16</v>
      </c>
      <c r="O27" s="63">
        <f t="shared" si="0"/>
        <v>16</v>
      </c>
      <c r="P27" s="11" t="s">
        <v>16</v>
      </c>
      <c r="Q27" s="33" t="s">
        <v>27</v>
      </c>
    </row>
    <row r="28" spans="1:17" ht="12.75" customHeight="1">
      <c r="A28" s="18">
        <f t="shared" si="1"/>
        <v>26</v>
      </c>
      <c r="B28" s="10" t="s">
        <v>13</v>
      </c>
      <c r="C28" s="10" t="s">
        <v>55</v>
      </c>
      <c r="D28" s="39"/>
      <c r="E28" s="39"/>
      <c r="F28" s="39"/>
      <c r="G28" s="39"/>
      <c r="H28" s="39">
        <v>4</v>
      </c>
      <c r="I28" s="39"/>
      <c r="J28" s="39"/>
      <c r="K28" s="39"/>
      <c r="L28" s="39"/>
      <c r="M28" s="39"/>
      <c r="N28" s="60">
        <f>SUM(D28:L28)</f>
        <v>4</v>
      </c>
      <c r="O28" s="63">
        <f t="shared" si="0"/>
        <v>4</v>
      </c>
      <c r="P28" s="11" t="s">
        <v>16</v>
      </c>
      <c r="Q28" s="33" t="s">
        <v>27</v>
      </c>
    </row>
    <row r="29" spans="1:17" ht="12.75" customHeight="1">
      <c r="A29" s="18">
        <f t="shared" si="1"/>
        <v>27</v>
      </c>
      <c r="B29" s="10" t="s">
        <v>13</v>
      </c>
      <c r="C29" s="10" t="s">
        <v>55</v>
      </c>
      <c r="D29" s="39"/>
      <c r="E29" s="39"/>
      <c r="F29" s="39"/>
      <c r="G29" s="39">
        <v>5</v>
      </c>
      <c r="H29" s="39"/>
      <c r="I29" s="39"/>
      <c r="J29" s="39"/>
      <c r="K29" s="39"/>
      <c r="L29" s="39"/>
      <c r="M29" s="39"/>
      <c r="N29" s="60">
        <f>SUM(D29:L29)</f>
        <v>5</v>
      </c>
      <c r="O29" s="63">
        <f t="shared" si="0"/>
        <v>5</v>
      </c>
      <c r="P29" s="11" t="s">
        <v>16</v>
      </c>
      <c r="Q29" s="33" t="s">
        <v>27</v>
      </c>
    </row>
    <row r="30" spans="1:17" ht="12.75" customHeight="1">
      <c r="A30" s="18">
        <f t="shared" si="1"/>
        <v>28</v>
      </c>
      <c r="B30" s="10" t="s">
        <v>14</v>
      </c>
      <c r="C30" s="10" t="s">
        <v>55</v>
      </c>
      <c r="D30" s="39"/>
      <c r="E30" s="39"/>
      <c r="F30" s="39"/>
      <c r="G30" s="39"/>
      <c r="H30" s="39">
        <v>12</v>
      </c>
      <c r="I30" s="39"/>
      <c r="J30" s="39"/>
      <c r="K30" s="39"/>
      <c r="L30" s="39"/>
      <c r="M30" s="39"/>
      <c r="N30" s="60">
        <f>SUM(D30:L30)</f>
        <v>12</v>
      </c>
      <c r="O30" s="63">
        <f t="shared" si="0"/>
        <v>12</v>
      </c>
      <c r="P30" s="11" t="s">
        <v>16</v>
      </c>
      <c r="Q30" s="33" t="s">
        <v>27</v>
      </c>
    </row>
    <row r="31" spans="1:17" ht="12.75" customHeight="1">
      <c r="A31" s="18">
        <f t="shared" si="1"/>
        <v>29</v>
      </c>
      <c r="B31" s="10" t="s">
        <v>19</v>
      </c>
      <c r="C31" s="10" t="s">
        <v>55</v>
      </c>
      <c r="D31" s="39"/>
      <c r="E31" s="39"/>
      <c r="F31" s="39"/>
      <c r="G31" s="39"/>
      <c r="H31" s="39">
        <v>7</v>
      </c>
      <c r="I31" s="39"/>
      <c r="J31" s="39"/>
      <c r="K31" s="39"/>
      <c r="L31" s="39"/>
      <c r="M31" s="39"/>
      <c r="N31" s="60">
        <f>SUM(D31:L31)</f>
        <v>7</v>
      </c>
      <c r="O31" s="63">
        <f t="shared" si="0"/>
        <v>7</v>
      </c>
      <c r="P31" s="11" t="s">
        <v>16</v>
      </c>
      <c r="Q31" s="33" t="s">
        <v>27</v>
      </c>
    </row>
    <row r="32" spans="1:17" ht="12.75">
      <c r="A32" s="18">
        <f t="shared" si="1"/>
        <v>30</v>
      </c>
      <c r="B32" s="10" t="s">
        <v>31</v>
      </c>
      <c r="C32" s="10" t="s">
        <v>32</v>
      </c>
      <c r="D32" s="39"/>
      <c r="E32" s="39"/>
      <c r="F32" s="39"/>
      <c r="G32" s="39"/>
      <c r="H32" s="39"/>
      <c r="I32" s="39">
        <v>12</v>
      </c>
      <c r="J32" s="39"/>
      <c r="K32" s="39"/>
      <c r="L32" s="39"/>
      <c r="M32" s="39"/>
      <c r="N32" s="60">
        <v>13</v>
      </c>
      <c r="O32" s="63">
        <f t="shared" si="0"/>
        <v>13</v>
      </c>
      <c r="P32" s="11" t="s">
        <v>16</v>
      </c>
      <c r="Q32" s="33" t="s">
        <v>27</v>
      </c>
    </row>
    <row r="33" spans="1:17" ht="12.75">
      <c r="A33" s="18">
        <f t="shared" si="1"/>
        <v>31</v>
      </c>
      <c r="B33" s="10" t="s">
        <v>22</v>
      </c>
      <c r="C33" s="10" t="s">
        <v>55</v>
      </c>
      <c r="D33" s="39"/>
      <c r="E33" s="39"/>
      <c r="F33" s="39"/>
      <c r="G33" s="39"/>
      <c r="H33" s="39"/>
      <c r="I33" s="39">
        <v>12</v>
      </c>
      <c r="J33" s="39"/>
      <c r="K33" s="39"/>
      <c r="L33" s="39"/>
      <c r="M33" s="39"/>
      <c r="N33" s="60">
        <v>13</v>
      </c>
      <c r="O33" s="63">
        <f t="shared" si="0"/>
        <v>13</v>
      </c>
      <c r="P33" s="11" t="s">
        <v>6</v>
      </c>
      <c r="Q33" s="33" t="s">
        <v>27</v>
      </c>
    </row>
    <row r="34" spans="1:17" ht="12.75">
      <c r="A34" s="18">
        <f t="shared" si="1"/>
        <v>32</v>
      </c>
      <c r="B34" s="36" t="s">
        <v>23</v>
      </c>
      <c r="C34" s="36" t="s">
        <v>101</v>
      </c>
      <c r="D34" s="57"/>
      <c r="E34" s="57"/>
      <c r="F34" s="57"/>
      <c r="G34" s="57"/>
      <c r="H34" s="57">
        <v>4</v>
      </c>
      <c r="I34" s="57">
        <v>3</v>
      </c>
      <c r="J34" s="57"/>
      <c r="K34" s="57"/>
      <c r="L34" s="57"/>
      <c r="M34" s="57"/>
      <c r="N34" s="60">
        <f>SUM(D34:L34)</f>
        <v>7</v>
      </c>
      <c r="O34" s="63">
        <f t="shared" si="0"/>
        <v>7</v>
      </c>
      <c r="P34" s="37" t="s">
        <v>16</v>
      </c>
      <c r="Q34" s="38" t="s">
        <v>27</v>
      </c>
    </row>
    <row r="35" spans="1:17" ht="12.75">
      <c r="A35" s="18">
        <f t="shared" si="1"/>
        <v>33</v>
      </c>
      <c r="B35" s="36" t="s">
        <v>24</v>
      </c>
      <c r="C35" s="36" t="s">
        <v>101</v>
      </c>
      <c r="D35" s="57"/>
      <c r="E35" s="57"/>
      <c r="F35" s="57"/>
      <c r="G35" s="57"/>
      <c r="H35" s="57">
        <v>4</v>
      </c>
      <c r="I35" s="57"/>
      <c r="J35" s="57"/>
      <c r="K35" s="57"/>
      <c r="L35" s="57"/>
      <c r="M35" s="57"/>
      <c r="N35" s="60">
        <f>SUM(D35:L35)</f>
        <v>4</v>
      </c>
      <c r="O35" s="63">
        <f t="shared" si="0"/>
        <v>4</v>
      </c>
      <c r="P35" s="37" t="s">
        <v>16</v>
      </c>
      <c r="Q35" s="38" t="s">
        <v>27</v>
      </c>
    </row>
    <row r="36" spans="1:17" ht="12.75">
      <c r="A36" s="18">
        <f aca="true" t="shared" si="2" ref="A36:A41">A35+1</f>
        <v>34</v>
      </c>
      <c r="B36" s="36" t="s">
        <v>33</v>
      </c>
      <c r="C36" s="36" t="s">
        <v>32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61">
        <v>14</v>
      </c>
      <c r="O36" s="63">
        <f t="shared" si="0"/>
        <v>14</v>
      </c>
      <c r="P36" s="37" t="s">
        <v>16</v>
      </c>
      <c r="Q36" s="38" t="s">
        <v>27</v>
      </c>
    </row>
    <row r="37" spans="1:17" ht="13.5" thickBot="1">
      <c r="A37" s="58">
        <f t="shared" si="2"/>
        <v>35</v>
      </c>
      <c r="B37" s="36" t="s">
        <v>33</v>
      </c>
      <c r="C37" s="36" t="s">
        <v>59</v>
      </c>
      <c r="D37" s="57"/>
      <c r="E37" s="57"/>
      <c r="F37" s="57"/>
      <c r="G37" s="57"/>
      <c r="H37" s="57">
        <v>5</v>
      </c>
      <c r="I37" s="57"/>
      <c r="J37" s="57"/>
      <c r="K37" s="57"/>
      <c r="L37" s="57"/>
      <c r="M37" s="57"/>
      <c r="N37" s="62">
        <f>SUM(D37:L37)</f>
        <v>5</v>
      </c>
      <c r="O37" s="63">
        <f t="shared" si="0"/>
        <v>5</v>
      </c>
      <c r="P37" s="14" t="s">
        <v>16</v>
      </c>
      <c r="Q37" s="34" t="s">
        <v>27</v>
      </c>
    </row>
    <row r="38" spans="1:17" ht="12.75">
      <c r="A38" s="37">
        <f t="shared" si="2"/>
        <v>36</v>
      </c>
      <c r="B38" s="36" t="s">
        <v>116</v>
      </c>
      <c r="C38" s="36" t="s">
        <v>117</v>
      </c>
      <c r="D38" s="37"/>
      <c r="E38" s="37"/>
      <c r="F38" s="37"/>
      <c r="G38" s="37"/>
      <c r="H38" s="37"/>
      <c r="I38" s="37">
        <v>7</v>
      </c>
      <c r="J38" s="37"/>
      <c r="K38" s="37"/>
      <c r="L38" s="37"/>
      <c r="M38" s="57"/>
      <c r="N38" s="61">
        <f>SUM(D38:L38)</f>
        <v>7</v>
      </c>
      <c r="O38" s="66">
        <f t="shared" si="0"/>
        <v>7</v>
      </c>
      <c r="P38" s="37" t="s">
        <v>16</v>
      </c>
      <c r="Q38" s="38" t="s">
        <v>27</v>
      </c>
    </row>
    <row r="39" spans="1:17" ht="12.75">
      <c r="A39" s="58">
        <f t="shared" si="2"/>
        <v>37</v>
      </c>
      <c r="B39" s="36" t="s">
        <v>121</v>
      </c>
      <c r="C39" s="36" t="s">
        <v>122</v>
      </c>
      <c r="D39" s="70"/>
      <c r="E39" s="70"/>
      <c r="F39" s="70"/>
      <c r="G39" s="70"/>
      <c r="H39" s="70"/>
      <c r="I39" s="71">
        <v>3</v>
      </c>
      <c r="J39" s="70"/>
      <c r="K39" s="70"/>
      <c r="L39" s="70"/>
      <c r="M39" s="70"/>
      <c r="N39" s="61">
        <f>SUM(D39:L39)</f>
        <v>3</v>
      </c>
      <c r="O39" s="66">
        <f t="shared" si="0"/>
        <v>3</v>
      </c>
      <c r="P39" s="37" t="s">
        <v>16</v>
      </c>
      <c r="Q39" s="38" t="s">
        <v>27</v>
      </c>
    </row>
    <row r="40" spans="1:17" ht="12.75">
      <c r="A40" s="58">
        <f t="shared" si="2"/>
        <v>38</v>
      </c>
      <c r="B40" s="36" t="s">
        <v>123</v>
      </c>
      <c r="C40" s="36" t="s">
        <v>124</v>
      </c>
      <c r="D40" s="68"/>
      <c r="E40" s="68"/>
      <c r="F40" s="68"/>
      <c r="G40" s="68"/>
      <c r="H40" s="68"/>
      <c r="I40" s="69">
        <v>3</v>
      </c>
      <c r="J40" s="68"/>
      <c r="K40" s="68"/>
      <c r="L40" s="68"/>
      <c r="M40" s="68"/>
      <c r="N40" s="61">
        <f>SUM(D40:L40)</f>
        <v>3</v>
      </c>
      <c r="O40" s="66">
        <f t="shared" si="0"/>
        <v>3</v>
      </c>
      <c r="P40" s="37" t="s">
        <v>16</v>
      </c>
      <c r="Q40" s="38" t="s">
        <v>27</v>
      </c>
    </row>
    <row r="41" spans="1:17" ht="12.75">
      <c r="A41" s="18">
        <f t="shared" si="2"/>
        <v>39</v>
      </c>
      <c r="B41" s="10" t="s">
        <v>130</v>
      </c>
      <c r="C41" s="10" t="s">
        <v>101</v>
      </c>
      <c r="D41" s="68"/>
      <c r="E41" s="68"/>
      <c r="F41" s="68"/>
      <c r="G41" s="68"/>
      <c r="H41" s="68"/>
      <c r="I41" s="69">
        <v>5</v>
      </c>
      <c r="J41" s="68"/>
      <c r="K41" s="68"/>
      <c r="L41" s="68"/>
      <c r="M41" s="68"/>
      <c r="N41" s="61">
        <f>SUM(D41:L41)</f>
        <v>5</v>
      </c>
      <c r="O41" s="66">
        <f t="shared" si="0"/>
        <v>5</v>
      </c>
      <c r="P41" s="37" t="s">
        <v>16</v>
      </c>
      <c r="Q41" s="38" t="s">
        <v>27</v>
      </c>
    </row>
    <row r="42" spans="1:17" ht="12.75">
      <c r="A42" s="75" t="s">
        <v>106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67">
        <f>SUM(M3:M22)</f>
        <v>160</v>
      </c>
    </row>
    <row r="43" spans="1:17" ht="13.5" thickBot="1">
      <c r="A43" s="72" t="s">
        <v>107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47">
        <f>SUM(N3:N41)</f>
        <v>158</v>
      </c>
    </row>
    <row r="44" spans="1:17" ht="16.5" thickBot="1">
      <c r="A44" s="86" t="s">
        <v>132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8"/>
      <c r="Q44" s="85">
        <f>SUM(Q42:Q43)</f>
        <v>318</v>
      </c>
    </row>
    <row r="45" spans="1:17" ht="15" customHeight="1">
      <c r="A45" s="2"/>
      <c r="B45" s="9"/>
      <c r="P45" s="9"/>
      <c r="Q45" s="2"/>
    </row>
    <row r="46" ht="31.5" customHeight="1"/>
    <row r="47" spans="2:16" ht="12.75">
      <c r="B47" s="3"/>
      <c r="P47" s="4"/>
    </row>
    <row r="48" ht="38.25" customHeight="1"/>
    <row r="49" spans="2:16" ht="12.75">
      <c r="B49" s="3"/>
      <c r="P49" s="4"/>
    </row>
    <row r="50" ht="39" customHeight="1"/>
    <row r="51" spans="1:2" ht="12.75">
      <c r="A51" s="1"/>
      <c r="B51" s="8"/>
    </row>
    <row r="52" ht="12.75">
      <c r="B52" s="6"/>
    </row>
  </sheetData>
  <sheetProtection/>
  <mergeCells count="4">
    <mergeCell ref="A43:P43"/>
    <mergeCell ref="A42:P42"/>
    <mergeCell ref="A1:Q1"/>
    <mergeCell ref="A44:P44"/>
  </mergeCells>
  <printOptions/>
  <pageMargins left="0.5905511811023623" right="0.1968503937007874" top="0.6" bottom="0.62" header="0.42" footer="0.33"/>
  <pageSetup horizontalDpi="300" verticalDpi="300" orientation="portrait" paperSize="9" r:id="rId3"/>
  <headerFooter alignWithMargins="0">
    <oddHeader>&amp;C- 1-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="130" zoomScaleNormal="130" zoomScalePageLayoutView="0" workbookViewId="0" topLeftCell="A1">
      <pane ySplit="1" topLeftCell="BM32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4.7109375" style="23" customWidth="1"/>
    <col min="2" max="2" width="42.140625" style="23" customWidth="1"/>
    <col min="3" max="3" width="10.140625" style="23" customWidth="1"/>
    <col min="4" max="4" width="12.421875" style="23" customWidth="1"/>
    <col min="5" max="6" width="10.00390625" style="23" customWidth="1"/>
    <col min="7" max="7" width="13.28125" style="23" customWidth="1"/>
    <col min="8" max="8" width="10.00390625" style="23" customWidth="1"/>
    <col min="9" max="9" width="6.00390625" style="23" customWidth="1"/>
    <col min="10" max="10" width="8.8515625" style="23" customWidth="1"/>
    <col min="11" max="11" width="12.421875" style="23" customWidth="1"/>
    <col min="12" max="12" width="9.28125" style="23" customWidth="1"/>
    <col min="13" max="13" width="28.421875" style="23" customWidth="1"/>
    <col min="14" max="16384" width="9.140625" style="23" customWidth="1"/>
  </cols>
  <sheetData>
    <row r="1" spans="1:13" ht="25.5">
      <c r="A1" s="21" t="s">
        <v>0</v>
      </c>
      <c r="B1" s="21" t="s">
        <v>38</v>
      </c>
      <c r="C1" s="50" t="s">
        <v>79</v>
      </c>
      <c r="D1" s="21" t="s">
        <v>39</v>
      </c>
      <c r="E1" s="21" t="s">
        <v>40</v>
      </c>
      <c r="F1" s="50" t="s">
        <v>82</v>
      </c>
      <c r="G1" s="22" t="s">
        <v>41</v>
      </c>
      <c r="H1" s="22" t="s">
        <v>85</v>
      </c>
      <c r="I1" s="50" t="s">
        <v>84</v>
      </c>
      <c r="J1" s="21" t="s">
        <v>42</v>
      </c>
      <c r="K1" s="21" t="s">
        <v>43</v>
      </c>
      <c r="L1" s="21" t="s">
        <v>86</v>
      </c>
      <c r="M1" s="21" t="s">
        <v>44</v>
      </c>
    </row>
    <row r="2" spans="1:13" ht="15.75">
      <c r="A2" s="79">
        <v>2002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5.5">
      <c r="A3" s="27">
        <v>1</v>
      </c>
      <c r="B3" s="28" t="s">
        <v>62</v>
      </c>
      <c r="C3" s="28"/>
      <c r="D3" s="27" t="s">
        <v>26</v>
      </c>
      <c r="E3" s="27" t="s">
        <v>67</v>
      </c>
      <c r="F3" s="27"/>
      <c r="G3" s="27" t="s">
        <v>68</v>
      </c>
      <c r="H3" s="27"/>
      <c r="I3" s="27">
        <v>6</v>
      </c>
      <c r="J3" s="27" t="s">
        <v>69</v>
      </c>
      <c r="K3" s="27" t="s">
        <v>70</v>
      </c>
      <c r="L3" s="27"/>
      <c r="M3" s="22" t="s">
        <v>71</v>
      </c>
    </row>
    <row r="4" spans="1:13" ht="12.75">
      <c r="A4" s="21"/>
      <c r="B4" s="21"/>
      <c r="C4" s="21"/>
      <c r="D4" s="21"/>
      <c r="E4" s="21"/>
      <c r="F4" s="21"/>
      <c r="G4" s="22"/>
      <c r="H4" s="22"/>
      <c r="I4" s="21"/>
      <c r="J4" s="21"/>
      <c r="K4" s="21"/>
      <c r="L4" s="21"/>
      <c r="M4" s="21"/>
    </row>
    <row r="5" spans="1:13" ht="12.75">
      <c r="A5" s="21"/>
      <c r="B5" s="21"/>
      <c r="C5" s="21"/>
      <c r="D5" s="21"/>
      <c r="E5" s="21"/>
      <c r="F5" s="21"/>
      <c r="G5" s="22"/>
      <c r="H5" s="22"/>
      <c r="I5" s="21"/>
      <c r="J5" s="21"/>
      <c r="K5" s="21"/>
      <c r="L5" s="21"/>
      <c r="M5" s="21"/>
    </row>
    <row r="6" spans="1:13" ht="12.75">
      <c r="A6" s="21"/>
      <c r="B6" s="21"/>
      <c r="C6" s="21"/>
      <c r="D6" s="21"/>
      <c r="E6" s="21"/>
      <c r="F6" s="21"/>
      <c r="G6" s="22"/>
      <c r="H6" s="22"/>
      <c r="I6" s="21"/>
      <c r="J6" s="21"/>
      <c r="K6" s="21"/>
      <c r="L6" s="21"/>
      <c r="M6" s="21"/>
    </row>
    <row r="7" spans="1:13" ht="15.75">
      <c r="A7" s="79">
        <v>2009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2.75">
      <c r="A8" s="27">
        <v>1</v>
      </c>
      <c r="B8" s="28" t="s">
        <v>45</v>
      </c>
      <c r="C8" s="28"/>
      <c r="D8" s="28" t="s">
        <v>9</v>
      </c>
      <c r="E8" s="27" t="s">
        <v>46</v>
      </c>
      <c r="F8" s="27"/>
      <c r="G8" s="28" t="s">
        <v>47</v>
      </c>
      <c r="H8" s="28"/>
      <c r="I8" s="27">
        <v>11</v>
      </c>
      <c r="J8" s="27" t="s">
        <v>48</v>
      </c>
      <c r="K8" s="29" t="s">
        <v>49</v>
      </c>
      <c r="L8" s="29"/>
      <c r="M8" s="28" t="s">
        <v>50</v>
      </c>
    </row>
    <row r="9" spans="1:13" ht="27.75" customHeight="1">
      <c r="A9" s="27">
        <v>2</v>
      </c>
      <c r="B9" s="28" t="s">
        <v>51</v>
      </c>
      <c r="C9" s="28"/>
      <c r="D9" s="29" t="s">
        <v>12</v>
      </c>
      <c r="E9" s="27" t="s">
        <v>46</v>
      </c>
      <c r="F9" s="27"/>
      <c r="G9" s="28" t="s">
        <v>47</v>
      </c>
      <c r="H9" s="28"/>
      <c r="I9" s="31">
        <v>2</v>
      </c>
      <c r="J9" s="27" t="s">
        <v>48</v>
      </c>
      <c r="K9" s="49" t="s">
        <v>52</v>
      </c>
      <c r="L9" s="49"/>
      <c r="M9" s="28" t="s">
        <v>50</v>
      </c>
    </row>
    <row r="10" spans="1:13" ht="25.5">
      <c r="A10" s="27">
        <v>3</v>
      </c>
      <c r="B10" s="28" t="s">
        <v>53</v>
      </c>
      <c r="C10" s="28"/>
      <c r="D10" s="29" t="s">
        <v>11</v>
      </c>
      <c r="E10" s="27" t="s">
        <v>46</v>
      </c>
      <c r="F10" s="27"/>
      <c r="G10" s="30" t="s">
        <v>54</v>
      </c>
      <c r="H10" s="30"/>
      <c r="I10" s="31">
        <v>8</v>
      </c>
      <c r="J10" s="27" t="s">
        <v>48</v>
      </c>
      <c r="K10" s="29" t="s">
        <v>49</v>
      </c>
      <c r="L10" s="29"/>
      <c r="M10" s="28" t="s">
        <v>50</v>
      </c>
    </row>
    <row r="11" spans="1:13" ht="12.75">
      <c r="A11" s="27">
        <v>4</v>
      </c>
      <c r="B11" s="80" t="s">
        <v>58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</row>
    <row r="12" spans="1:13" ht="15.75">
      <c r="A12" s="79">
        <v>2010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38.25">
      <c r="A13" s="27">
        <v>1</v>
      </c>
      <c r="B13" s="28" t="s">
        <v>62</v>
      </c>
      <c r="C13" s="28"/>
      <c r="D13" s="27" t="s">
        <v>33</v>
      </c>
      <c r="E13" s="22" t="s">
        <v>65</v>
      </c>
      <c r="F13" s="22"/>
      <c r="G13" s="22" t="s">
        <v>63</v>
      </c>
      <c r="H13" s="22"/>
      <c r="I13" s="31">
        <v>5</v>
      </c>
      <c r="J13" s="22" t="s">
        <v>64</v>
      </c>
      <c r="K13" s="27" t="s">
        <v>49</v>
      </c>
      <c r="L13" s="27"/>
      <c r="M13" s="22" t="s">
        <v>73</v>
      </c>
    </row>
    <row r="14" spans="1:13" ht="38.25">
      <c r="A14" s="27">
        <v>2</v>
      </c>
      <c r="B14" s="28" t="s">
        <v>62</v>
      </c>
      <c r="C14" s="28"/>
      <c r="D14" s="27" t="s">
        <v>13</v>
      </c>
      <c r="E14" s="22" t="s">
        <v>74</v>
      </c>
      <c r="F14" s="22"/>
      <c r="G14" s="22" t="s">
        <v>75</v>
      </c>
      <c r="H14" s="22"/>
      <c r="I14" s="31">
        <v>5</v>
      </c>
      <c r="J14" s="22" t="s">
        <v>64</v>
      </c>
      <c r="K14" s="27" t="s">
        <v>77</v>
      </c>
      <c r="L14" s="27"/>
      <c r="M14" s="22" t="s">
        <v>76</v>
      </c>
    </row>
    <row r="15" spans="1:13" ht="15.75">
      <c r="A15" s="79">
        <v>2011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.75">
      <c r="A16" s="27">
        <v>1</v>
      </c>
      <c r="B16" s="28" t="s">
        <v>78</v>
      </c>
      <c r="C16" s="51">
        <v>40806</v>
      </c>
      <c r="D16" s="28" t="s">
        <v>18</v>
      </c>
      <c r="E16" s="27" t="s">
        <v>46</v>
      </c>
      <c r="F16" s="27" t="s">
        <v>83</v>
      </c>
      <c r="G16" s="28" t="s">
        <v>80</v>
      </c>
      <c r="H16" s="28" t="s">
        <v>89</v>
      </c>
      <c r="I16" s="27">
        <v>2</v>
      </c>
      <c r="J16" s="27" t="s">
        <v>48</v>
      </c>
      <c r="K16" s="29" t="s">
        <v>49</v>
      </c>
      <c r="L16" s="29" t="s">
        <v>87</v>
      </c>
      <c r="M16" s="28" t="s">
        <v>81</v>
      </c>
    </row>
    <row r="17" spans="1:13" ht="12.75">
      <c r="A17" s="27">
        <v>2</v>
      </c>
      <c r="B17" s="28" t="s">
        <v>45</v>
      </c>
      <c r="C17" s="51">
        <v>40806</v>
      </c>
      <c r="D17" s="28" t="s">
        <v>20</v>
      </c>
      <c r="E17" s="27" t="s">
        <v>46</v>
      </c>
      <c r="F17" s="27" t="s">
        <v>83</v>
      </c>
      <c r="G17" s="28" t="s">
        <v>80</v>
      </c>
      <c r="H17" s="28" t="s">
        <v>89</v>
      </c>
      <c r="I17" s="27">
        <v>11</v>
      </c>
      <c r="J17" s="27" t="s">
        <v>48</v>
      </c>
      <c r="K17" s="29" t="s">
        <v>49</v>
      </c>
      <c r="L17" s="29" t="s">
        <v>87</v>
      </c>
      <c r="M17" s="28" t="s">
        <v>81</v>
      </c>
    </row>
    <row r="18" spans="1:13" ht="12.75">
      <c r="A18" s="27">
        <v>3</v>
      </c>
      <c r="B18" s="28" t="s">
        <v>88</v>
      </c>
      <c r="C18" s="51">
        <v>40806</v>
      </c>
      <c r="D18" s="28" t="s">
        <v>21</v>
      </c>
      <c r="E18" s="27" t="s">
        <v>46</v>
      </c>
      <c r="F18" s="27" t="s">
        <v>83</v>
      </c>
      <c r="G18" s="28" t="s">
        <v>80</v>
      </c>
      <c r="H18" s="28" t="s">
        <v>89</v>
      </c>
      <c r="I18" s="27">
        <v>16</v>
      </c>
      <c r="J18" s="27" t="s">
        <v>48</v>
      </c>
      <c r="K18" s="29" t="s">
        <v>49</v>
      </c>
      <c r="L18" s="29" t="s">
        <v>87</v>
      </c>
      <c r="M18" s="28" t="s">
        <v>81</v>
      </c>
    </row>
    <row r="19" spans="1:13" ht="12.75">
      <c r="A19" s="27">
        <v>4</v>
      </c>
      <c r="B19" s="26" t="s">
        <v>90</v>
      </c>
      <c r="C19" s="52">
        <v>40907</v>
      </c>
      <c r="D19" s="24"/>
      <c r="E19" s="24"/>
      <c r="F19" s="24"/>
      <c r="G19" s="25"/>
      <c r="H19" s="25"/>
      <c r="I19" s="20"/>
      <c r="J19" s="21"/>
      <c r="K19" s="24"/>
      <c r="L19" s="24"/>
      <c r="M19" s="28"/>
    </row>
    <row r="20" spans="1:13" ht="12.75">
      <c r="A20" s="27">
        <v>4.1</v>
      </c>
      <c r="B20" s="26" t="s">
        <v>92</v>
      </c>
      <c r="C20" s="52">
        <v>40907</v>
      </c>
      <c r="D20" s="24" t="s">
        <v>13</v>
      </c>
      <c r="E20" s="24" t="s">
        <v>46</v>
      </c>
      <c r="F20" s="24" t="s">
        <v>83</v>
      </c>
      <c r="G20" s="25" t="s">
        <v>97</v>
      </c>
      <c r="H20" s="25"/>
      <c r="I20" s="20">
        <v>4</v>
      </c>
      <c r="J20" s="27" t="s">
        <v>48</v>
      </c>
      <c r="K20" s="29" t="s">
        <v>93</v>
      </c>
      <c r="L20" s="29" t="s">
        <v>94</v>
      </c>
      <c r="M20" s="28" t="s">
        <v>95</v>
      </c>
    </row>
    <row r="21" spans="1:13" ht="12.75">
      <c r="A21" s="27">
        <v>4.2</v>
      </c>
      <c r="B21" s="26" t="s">
        <v>96</v>
      </c>
      <c r="C21" s="52">
        <v>40907</v>
      </c>
      <c r="D21" s="24" t="s">
        <v>12</v>
      </c>
      <c r="E21" s="24" t="s">
        <v>46</v>
      </c>
      <c r="F21" s="24" t="s">
        <v>83</v>
      </c>
      <c r="G21" s="25" t="s">
        <v>97</v>
      </c>
      <c r="H21" s="25"/>
      <c r="I21" s="20">
        <v>8</v>
      </c>
      <c r="J21" s="27" t="s">
        <v>48</v>
      </c>
      <c r="K21" s="29" t="s">
        <v>93</v>
      </c>
      <c r="L21" s="29" t="s">
        <v>94</v>
      </c>
      <c r="M21" s="28" t="s">
        <v>95</v>
      </c>
    </row>
    <row r="22" spans="1:13" ht="12.75">
      <c r="A22" s="27">
        <v>4.3</v>
      </c>
      <c r="B22" s="26" t="s">
        <v>100</v>
      </c>
      <c r="C22" s="52">
        <v>40907</v>
      </c>
      <c r="D22" s="24" t="s">
        <v>14</v>
      </c>
      <c r="E22" s="24" t="s">
        <v>46</v>
      </c>
      <c r="F22" s="24" t="s">
        <v>83</v>
      </c>
      <c r="G22" s="25" t="s">
        <v>97</v>
      </c>
      <c r="H22" s="25"/>
      <c r="I22" s="20">
        <v>12</v>
      </c>
      <c r="J22" s="27" t="s">
        <v>48</v>
      </c>
      <c r="K22" s="29" t="s">
        <v>93</v>
      </c>
      <c r="L22" s="29" t="s">
        <v>94</v>
      </c>
      <c r="M22" s="28" t="s">
        <v>95</v>
      </c>
    </row>
    <row r="23" spans="1:13" ht="63.75">
      <c r="A23" s="27">
        <v>4.4</v>
      </c>
      <c r="B23" s="28" t="s">
        <v>102</v>
      </c>
      <c r="C23" s="51">
        <v>40907</v>
      </c>
      <c r="D23" s="29" t="s">
        <v>23</v>
      </c>
      <c r="E23" s="29" t="s">
        <v>46</v>
      </c>
      <c r="F23" s="29" t="s">
        <v>83</v>
      </c>
      <c r="G23" s="30" t="s">
        <v>97</v>
      </c>
      <c r="H23" s="30" t="s">
        <v>103</v>
      </c>
      <c r="I23" s="31">
        <v>4</v>
      </c>
      <c r="J23" s="27" t="s">
        <v>104</v>
      </c>
      <c r="K23" s="29" t="s">
        <v>93</v>
      </c>
      <c r="L23" s="29" t="s">
        <v>94</v>
      </c>
      <c r="M23" s="30" t="s">
        <v>105</v>
      </c>
    </row>
    <row r="24" spans="1:13" ht="12.75">
      <c r="A24" s="27">
        <v>4.5</v>
      </c>
      <c r="B24" s="26" t="s">
        <v>92</v>
      </c>
      <c r="C24" s="51">
        <v>40907</v>
      </c>
      <c r="D24" s="29" t="s">
        <v>24</v>
      </c>
      <c r="E24" s="29" t="s">
        <v>46</v>
      </c>
      <c r="F24" s="29" t="s">
        <v>83</v>
      </c>
      <c r="G24" s="30" t="s">
        <v>97</v>
      </c>
      <c r="H24" s="30" t="s">
        <v>89</v>
      </c>
      <c r="I24" s="31">
        <v>4</v>
      </c>
      <c r="J24" s="27" t="s">
        <v>48</v>
      </c>
      <c r="K24" s="29" t="s">
        <v>93</v>
      </c>
      <c r="L24" s="29" t="s">
        <v>94</v>
      </c>
      <c r="M24" s="28" t="s">
        <v>95</v>
      </c>
    </row>
    <row r="25" spans="1:13" ht="12.75">
      <c r="A25" s="27">
        <v>4.6</v>
      </c>
      <c r="B25" s="26" t="s">
        <v>108</v>
      </c>
      <c r="C25" s="52">
        <v>40907</v>
      </c>
      <c r="D25" s="24" t="s">
        <v>19</v>
      </c>
      <c r="E25" s="24" t="s">
        <v>46</v>
      </c>
      <c r="F25" s="24" t="s">
        <v>83</v>
      </c>
      <c r="G25" s="25" t="s">
        <v>97</v>
      </c>
      <c r="H25" s="25" t="s">
        <v>89</v>
      </c>
      <c r="I25" s="20">
        <v>7</v>
      </c>
      <c r="J25" s="27" t="s">
        <v>48</v>
      </c>
      <c r="K25" s="29" t="s">
        <v>93</v>
      </c>
      <c r="L25" s="29" t="s">
        <v>94</v>
      </c>
      <c r="M25" s="28" t="s">
        <v>95</v>
      </c>
    </row>
    <row r="26" spans="1:13" ht="12.75">
      <c r="A26" s="27">
        <v>4.7</v>
      </c>
      <c r="B26" s="26" t="s">
        <v>109</v>
      </c>
      <c r="C26" s="52">
        <v>40907</v>
      </c>
      <c r="D26" s="24" t="s">
        <v>30</v>
      </c>
      <c r="E26" s="24" t="s">
        <v>46</v>
      </c>
      <c r="F26" s="24" t="s">
        <v>83</v>
      </c>
      <c r="G26" s="25" t="s">
        <v>97</v>
      </c>
      <c r="H26" s="25" t="s">
        <v>89</v>
      </c>
      <c r="I26" s="20">
        <v>6</v>
      </c>
      <c r="J26" s="27" t="s">
        <v>48</v>
      </c>
      <c r="K26" s="29" t="s">
        <v>93</v>
      </c>
      <c r="L26" s="29" t="s">
        <v>94</v>
      </c>
      <c r="M26" s="28" t="s">
        <v>95</v>
      </c>
    </row>
    <row r="27" spans="1:13" ht="15.75">
      <c r="A27" s="79">
        <v>2012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38.25">
      <c r="A28" s="27">
        <v>1</v>
      </c>
      <c r="B28" s="30" t="s">
        <v>110</v>
      </c>
      <c r="C28" s="51"/>
      <c r="D28" s="28" t="s">
        <v>4</v>
      </c>
      <c r="E28" s="27" t="s">
        <v>46</v>
      </c>
      <c r="F28" s="27" t="s">
        <v>83</v>
      </c>
      <c r="G28" s="28" t="s">
        <v>80</v>
      </c>
      <c r="H28" s="30" t="s">
        <v>111</v>
      </c>
      <c r="I28" s="27">
        <v>3</v>
      </c>
      <c r="J28" s="22" t="s">
        <v>112</v>
      </c>
      <c r="K28" s="29" t="s">
        <v>113</v>
      </c>
      <c r="L28" s="29" t="s">
        <v>94</v>
      </c>
      <c r="M28" s="30" t="s">
        <v>114</v>
      </c>
    </row>
    <row r="29" spans="1:13" ht="12.75">
      <c r="A29" s="27">
        <v>2</v>
      </c>
      <c r="B29" s="28" t="s">
        <v>115</v>
      </c>
      <c r="C29" s="51"/>
      <c r="D29" s="28"/>
      <c r="E29" s="27"/>
      <c r="F29" s="27"/>
      <c r="G29" s="28"/>
      <c r="H29" s="28"/>
      <c r="I29" s="27"/>
      <c r="J29" s="27"/>
      <c r="K29" s="29"/>
      <c r="L29" s="29"/>
      <c r="M29" s="28"/>
    </row>
    <row r="30" spans="1:13" ht="12.75">
      <c r="A30" s="27">
        <v>3</v>
      </c>
      <c r="B30" s="28"/>
      <c r="C30" s="51"/>
      <c r="D30" s="28"/>
      <c r="E30" s="27"/>
      <c r="F30" s="27"/>
      <c r="G30" s="28"/>
      <c r="H30" s="28"/>
      <c r="I30" s="27"/>
      <c r="J30" s="27"/>
      <c r="K30" s="29"/>
      <c r="L30" s="29"/>
      <c r="M30" s="28"/>
    </row>
    <row r="31" spans="1:13" ht="12.75">
      <c r="A31" s="27">
        <v>4</v>
      </c>
      <c r="B31" s="28"/>
      <c r="C31" s="51"/>
      <c r="D31" s="28"/>
      <c r="E31" s="27"/>
      <c r="F31" s="27"/>
      <c r="G31" s="28"/>
      <c r="H31" s="28"/>
      <c r="I31" s="27"/>
      <c r="J31" s="27"/>
      <c r="K31" s="29"/>
      <c r="L31" s="29"/>
      <c r="M31" s="28"/>
    </row>
    <row r="32" spans="1:13" ht="12.75">
      <c r="A32" s="27">
        <v>5</v>
      </c>
      <c r="B32" s="28"/>
      <c r="C32" s="51"/>
      <c r="D32" s="28"/>
      <c r="E32" s="27"/>
      <c r="F32" s="27"/>
      <c r="G32" s="28"/>
      <c r="H32" s="28"/>
      <c r="I32" s="27"/>
      <c r="J32" s="27"/>
      <c r="K32" s="29"/>
      <c r="L32" s="29"/>
      <c r="M32" s="28"/>
    </row>
    <row r="33" spans="1:13" ht="12.75">
      <c r="A33" s="27">
        <v>6</v>
      </c>
      <c r="B33" s="28"/>
      <c r="C33" s="51"/>
      <c r="D33" s="28"/>
      <c r="E33" s="27"/>
      <c r="F33" s="27"/>
      <c r="G33" s="28"/>
      <c r="H33" s="28"/>
      <c r="I33" s="27"/>
      <c r="J33" s="27"/>
      <c r="K33" s="29"/>
      <c r="L33" s="29"/>
      <c r="M33" s="28"/>
    </row>
    <row r="34" spans="1:13" ht="12.75">
      <c r="A34" s="27">
        <v>7</v>
      </c>
      <c r="B34" s="28"/>
      <c r="C34" s="51"/>
      <c r="D34" s="28"/>
      <c r="E34" s="27"/>
      <c r="F34" s="27"/>
      <c r="G34" s="28"/>
      <c r="H34" s="28"/>
      <c r="I34" s="27"/>
      <c r="J34" s="27"/>
      <c r="K34" s="29"/>
      <c r="L34" s="29"/>
      <c r="M34" s="28"/>
    </row>
    <row r="35" spans="1:13" ht="12.75">
      <c r="A35" s="27">
        <v>8</v>
      </c>
      <c r="B35" s="28"/>
      <c r="C35" s="51"/>
      <c r="D35" s="28"/>
      <c r="E35" s="27"/>
      <c r="F35" s="27"/>
      <c r="G35" s="28"/>
      <c r="H35" s="28"/>
      <c r="I35" s="27"/>
      <c r="J35" s="27"/>
      <c r="K35" s="29"/>
      <c r="L35" s="29"/>
      <c r="M35" s="28"/>
    </row>
    <row r="36" spans="1:13" ht="12.75">
      <c r="A36" s="27">
        <v>9</v>
      </c>
      <c r="B36" s="28"/>
      <c r="C36" s="51"/>
      <c r="D36" s="28"/>
      <c r="E36" s="27"/>
      <c r="F36" s="27"/>
      <c r="G36" s="28"/>
      <c r="H36" s="28"/>
      <c r="I36" s="27"/>
      <c r="J36" s="27"/>
      <c r="K36" s="29"/>
      <c r="L36" s="29"/>
      <c r="M36" s="28"/>
    </row>
    <row r="37" spans="1:13" ht="12.75">
      <c r="A37" s="27">
        <v>10</v>
      </c>
      <c r="B37" s="28"/>
      <c r="C37" s="51"/>
      <c r="D37" s="28"/>
      <c r="E37" s="27"/>
      <c r="F37" s="27"/>
      <c r="G37" s="28"/>
      <c r="H37" s="28"/>
      <c r="I37" s="27"/>
      <c r="J37" s="27"/>
      <c r="K37" s="29"/>
      <c r="L37" s="29"/>
      <c r="M37" s="28"/>
    </row>
    <row r="38" spans="1:13" ht="12.75">
      <c r="A38" s="27">
        <v>11</v>
      </c>
      <c r="B38" s="28"/>
      <c r="C38" s="51"/>
      <c r="D38" s="28"/>
      <c r="E38" s="27"/>
      <c r="F38" s="27"/>
      <c r="G38" s="28"/>
      <c r="H38" s="28"/>
      <c r="I38" s="27"/>
      <c r="J38" s="27"/>
      <c r="K38" s="29"/>
      <c r="L38" s="29"/>
      <c r="M38" s="28"/>
    </row>
    <row r="39" spans="1:13" ht="12.75">
      <c r="A39" s="27">
        <v>12</v>
      </c>
      <c r="B39" s="28"/>
      <c r="C39" s="51"/>
      <c r="D39" s="28"/>
      <c r="E39" s="27"/>
      <c r="F39" s="27"/>
      <c r="G39" s="28"/>
      <c r="H39" s="28"/>
      <c r="I39" s="27"/>
      <c r="J39" s="27"/>
      <c r="K39" s="29"/>
      <c r="L39" s="29"/>
      <c r="M39" s="28"/>
    </row>
    <row r="40" spans="1:13" ht="12.75">
      <c r="A40" s="27">
        <v>13</v>
      </c>
      <c r="B40" s="28" t="s">
        <v>91</v>
      </c>
      <c r="C40" s="51"/>
      <c r="D40" s="28"/>
      <c r="E40" s="27"/>
      <c r="F40" s="27"/>
      <c r="G40" s="28"/>
      <c r="H40" s="28"/>
      <c r="I40" s="27"/>
      <c r="J40" s="27"/>
      <c r="K40" s="29"/>
      <c r="L40" s="29"/>
      <c r="M40" s="28"/>
    </row>
  </sheetData>
  <sheetProtection/>
  <mergeCells count="6">
    <mergeCell ref="A2:M2"/>
    <mergeCell ref="A15:M15"/>
    <mergeCell ref="A27:M27"/>
    <mergeCell ref="A7:M7"/>
    <mergeCell ref="B11:M11"/>
    <mergeCell ref="A12:M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IV16384"/>
    </sheetView>
  </sheetViews>
  <sheetFormatPr defaultColWidth="10.00390625" defaultRowHeight="12.75"/>
  <cols>
    <col min="1" max="1" width="5.140625" style="5" customWidth="1"/>
    <col min="2" max="2" width="15.00390625" style="2" customWidth="1"/>
    <col min="3" max="3" width="27.00390625" style="2" customWidth="1"/>
    <col min="4" max="14" width="8.28125" style="2" customWidth="1"/>
    <col min="15" max="15" width="7.28125" style="2" customWidth="1"/>
    <col min="16" max="16" width="10.7109375" style="2" customWidth="1"/>
    <col min="17" max="17" width="10.00390625" style="5" customWidth="1"/>
    <col min="18" max="16384" width="10.00390625" style="2" customWidth="1"/>
  </cols>
  <sheetData>
    <row r="1" spans="1:17" ht="24.75" customHeight="1">
      <c r="A1" s="78" t="s">
        <v>128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9" customHeight="1">
      <c r="A2" s="2"/>
      <c r="B2" s="7"/>
      <c r="P2" s="7"/>
      <c r="Q2" s="2"/>
    </row>
    <row r="3" spans="1:17" ht="18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8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ht="15" customHeight="1" thickBot="1"/>
    <row r="6" spans="1:17" ht="31.5" customHeight="1" thickBot="1">
      <c r="A6" s="41" t="s">
        <v>0</v>
      </c>
      <c r="B6" s="42" t="s">
        <v>1</v>
      </c>
      <c r="C6" s="42" t="s">
        <v>34</v>
      </c>
      <c r="D6" s="43" t="s">
        <v>60</v>
      </c>
      <c r="E6" s="44" t="s">
        <v>61</v>
      </c>
      <c r="F6" s="44" t="s">
        <v>125</v>
      </c>
      <c r="G6" s="44" t="s">
        <v>77</v>
      </c>
      <c r="H6" s="44" t="s">
        <v>93</v>
      </c>
      <c r="I6" s="44" t="s">
        <v>49</v>
      </c>
      <c r="J6" s="44" t="s">
        <v>72</v>
      </c>
      <c r="K6" s="44" t="s">
        <v>126</v>
      </c>
      <c r="L6" s="44" t="s">
        <v>99</v>
      </c>
      <c r="M6" s="43" t="s">
        <v>118</v>
      </c>
      <c r="N6" s="43" t="s">
        <v>119</v>
      </c>
      <c r="O6" s="64" t="s">
        <v>37</v>
      </c>
      <c r="P6" s="45" t="s">
        <v>35</v>
      </c>
      <c r="Q6" s="46" t="s">
        <v>2</v>
      </c>
    </row>
    <row r="7" spans="1:17" ht="15" customHeight="1">
      <c r="A7" s="18">
        <v>1</v>
      </c>
      <c r="B7" s="10" t="s">
        <v>3</v>
      </c>
      <c r="C7" s="10" t="s">
        <v>55</v>
      </c>
      <c r="D7" s="40"/>
      <c r="E7" s="40"/>
      <c r="F7" s="40">
        <v>2</v>
      </c>
      <c r="G7" s="40"/>
      <c r="H7" s="40"/>
      <c r="I7" s="40"/>
      <c r="J7" s="40"/>
      <c r="K7" s="40">
        <v>7</v>
      </c>
      <c r="L7" s="40"/>
      <c r="M7" s="53">
        <v>9</v>
      </c>
      <c r="N7" s="40"/>
      <c r="O7" s="63">
        <v>9</v>
      </c>
      <c r="P7" s="11" t="s">
        <v>120</v>
      </c>
      <c r="Q7" s="33" t="s">
        <v>36</v>
      </c>
    </row>
    <row r="8" spans="1:17" ht="15" customHeight="1">
      <c r="A8" s="18">
        <f>A7+1</f>
        <v>2</v>
      </c>
      <c r="B8" s="10" t="s">
        <v>4</v>
      </c>
      <c r="C8" s="10" t="s">
        <v>55</v>
      </c>
      <c r="D8" s="39"/>
      <c r="E8" s="39"/>
      <c r="F8" s="39"/>
      <c r="G8" s="39"/>
      <c r="H8" s="39"/>
      <c r="I8" s="39"/>
      <c r="J8" s="39"/>
      <c r="K8" s="39">
        <v>2</v>
      </c>
      <c r="L8" s="39"/>
      <c r="M8" s="54">
        <v>2</v>
      </c>
      <c r="N8" s="39"/>
      <c r="O8" s="63">
        <f aca="true" t="shared" si="0" ref="O8:O16">SUM(M8:N8)</f>
        <v>2</v>
      </c>
      <c r="P8" s="11" t="s">
        <v>6</v>
      </c>
      <c r="Q8" s="33" t="s">
        <v>36</v>
      </c>
    </row>
    <row r="9" spans="1:17" ht="15" customHeight="1">
      <c r="A9" s="18">
        <f aca="true" t="shared" si="1" ref="A9:A18">A8+1</f>
        <v>3</v>
      </c>
      <c r="B9" s="10" t="s">
        <v>7</v>
      </c>
      <c r="C9" s="10" t="s">
        <v>55</v>
      </c>
      <c r="D9" s="39"/>
      <c r="E9" s="39"/>
      <c r="F9" s="39"/>
      <c r="G9" s="39"/>
      <c r="H9" s="39"/>
      <c r="I9" s="39"/>
      <c r="J9" s="39"/>
      <c r="K9" s="39">
        <v>2</v>
      </c>
      <c r="L9" s="39"/>
      <c r="M9" s="54">
        <v>2</v>
      </c>
      <c r="N9" s="39"/>
      <c r="O9" s="63">
        <f t="shared" si="0"/>
        <v>2</v>
      </c>
      <c r="P9" s="11" t="s">
        <v>6</v>
      </c>
      <c r="Q9" s="33" t="s">
        <v>36</v>
      </c>
    </row>
    <row r="10" spans="1:17" ht="15" customHeight="1">
      <c r="A10" s="18">
        <f t="shared" si="1"/>
        <v>4</v>
      </c>
      <c r="B10" s="10" t="s">
        <v>18</v>
      </c>
      <c r="C10" s="10" t="s">
        <v>55</v>
      </c>
      <c r="D10" s="39"/>
      <c r="E10" s="39">
        <v>9</v>
      </c>
      <c r="F10" s="39">
        <v>1</v>
      </c>
      <c r="G10" s="39"/>
      <c r="H10" s="39"/>
      <c r="I10" s="39"/>
      <c r="J10" s="39"/>
      <c r="K10" s="39">
        <v>1</v>
      </c>
      <c r="L10" s="39"/>
      <c r="M10" s="54">
        <v>11</v>
      </c>
      <c r="N10" s="39"/>
      <c r="O10" s="63">
        <f t="shared" si="0"/>
        <v>11</v>
      </c>
      <c r="P10" s="11" t="s">
        <v>120</v>
      </c>
      <c r="Q10" s="33" t="s">
        <v>36</v>
      </c>
    </row>
    <row r="11" spans="1:17" ht="15" customHeight="1">
      <c r="A11" s="18">
        <f t="shared" si="1"/>
        <v>5</v>
      </c>
      <c r="B11" s="10" t="s">
        <v>19</v>
      </c>
      <c r="C11" s="10" t="s">
        <v>55</v>
      </c>
      <c r="D11" s="39"/>
      <c r="E11" s="39">
        <v>2</v>
      </c>
      <c r="F11" s="39"/>
      <c r="G11" s="39"/>
      <c r="H11" s="39"/>
      <c r="I11" s="39"/>
      <c r="J11" s="39"/>
      <c r="K11" s="39">
        <v>1</v>
      </c>
      <c r="L11" s="39"/>
      <c r="M11" s="54">
        <v>3</v>
      </c>
      <c r="N11" s="39"/>
      <c r="O11" s="63">
        <f t="shared" si="0"/>
        <v>3</v>
      </c>
      <c r="P11" s="11" t="s">
        <v>6</v>
      </c>
      <c r="Q11" s="33" t="s">
        <v>36</v>
      </c>
    </row>
    <row r="12" spans="1:17" ht="15" customHeight="1">
      <c r="A12" s="18">
        <f t="shared" si="1"/>
        <v>6</v>
      </c>
      <c r="B12" s="10" t="s">
        <v>23</v>
      </c>
      <c r="C12" s="10" t="s">
        <v>55</v>
      </c>
      <c r="D12" s="39"/>
      <c r="E12" s="39"/>
      <c r="F12" s="39">
        <v>1</v>
      </c>
      <c r="G12" s="39"/>
      <c r="H12" s="39"/>
      <c r="I12" s="39"/>
      <c r="J12" s="39"/>
      <c r="K12" s="39">
        <v>11</v>
      </c>
      <c r="L12" s="39"/>
      <c r="M12" s="54">
        <v>12</v>
      </c>
      <c r="N12" s="39"/>
      <c r="O12" s="63">
        <f t="shared" si="0"/>
        <v>12</v>
      </c>
      <c r="P12" s="11" t="s">
        <v>120</v>
      </c>
      <c r="Q12" s="33" t="s">
        <v>36</v>
      </c>
    </row>
    <row r="13" spans="1:17" ht="15" customHeight="1">
      <c r="A13" s="18">
        <f t="shared" si="1"/>
        <v>7</v>
      </c>
      <c r="B13" s="10" t="s">
        <v>24</v>
      </c>
      <c r="C13" s="10" t="s">
        <v>55</v>
      </c>
      <c r="D13" s="39"/>
      <c r="E13" s="39"/>
      <c r="F13" s="39"/>
      <c r="G13" s="39"/>
      <c r="H13" s="39"/>
      <c r="I13" s="39"/>
      <c r="J13" s="39"/>
      <c r="K13" s="39">
        <v>6</v>
      </c>
      <c r="L13" s="39"/>
      <c r="M13" s="54">
        <v>6</v>
      </c>
      <c r="N13" s="39"/>
      <c r="O13" s="63">
        <f t="shared" si="0"/>
        <v>6</v>
      </c>
      <c r="P13" s="11" t="s">
        <v>6</v>
      </c>
      <c r="Q13" s="33" t="s">
        <v>36</v>
      </c>
    </row>
    <row r="14" spans="1:17" ht="15" customHeight="1" thickBot="1">
      <c r="A14" s="18">
        <f t="shared" si="1"/>
        <v>8</v>
      </c>
      <c r="B14" s="15" t="s">
        <v>25</v>
      </c>
      <c r="C14" s="15" t="s">
        <v>55</v>
      </c>
      <c r="D14" s="56"/>
      <c r="E14" s="56"/>
      <c r="F14" s="56"/>
      <c r="G14" s="56"/>
      <c r="H14" s="56"/>
      <c r="I14" s="56"/>
      <c r="J14" s="56"/>
      <c r="K14" s="56">
        <v>7</v>
      </c>
      <c r="L14" s="56"/>
      <c r="M14" s="55">
        <v>7</v>
      </c>
      <c r="N14" s="56"/>
      <c r="O14" s="63">
        <f t="shared" si="0"/>
        <v>7</v>
      </c>
      <c r="P14" s="14" t="s">
        <v>6</v>
      </c>
      <c r="Q14" s="34" t="s">
        <v>36</v>
      </c>
    </row>
    <row r="15" spans="1:17" ht="12.75">
      <c r="A15" s="18">
        <f t="shared" si="1"/>
        <v>9</v>
      </c>
      <c r="B15" s="16" t="s">
        <v>26</v>
      </c>
      <c r="C15" s="16" t="s">
        <v>57</v>
      </c>
      <c r="D15" s="40"/>
      <c r="E15" s="40">
        <v>3</v>
      </c>
      <c r="F15" s="40">
        <v>1</v>
      </c>
      <c r="G15" s="40"/>
      <c r="H15" s="40"/>
      <c r="I15" s="40"/>
      <c r="J15" s="40"/>
      <c r="K15" s="40"/>
      <c r="L15" s="40"/>
      <c r="M15" s="40"/>
      <c r="N15" s="59">
        <f>SUM(D15:L15)</f>
        <v>4</v>
      </c>
      <c r="O15" s="63">
        <f t="shared" si="0"/>
        <v>4</v>
      </c>
      <c r="P15" s="11" t="s">
        <v>120</v>
      </c>
      <c r="Q15" s="35" t="s">
        <v>27</v>
      </c>
    </row>
    <row r="16" spans="1:17" ht="12.75">
      <c r="A16" s="18">
        <f t="shared" si="1"/>
        <v>10</v>
      </c>
      <c r="B16" s="10" t="s">
        <v>28</v>
      </c>
      <c r="C16" s="10" t="s">
        <v>57</v>
      </c>
      <c r="D16" s="39"/>
      <c r="E16" s="39"/>
      <c r="F16" s="39">
        <v>1</v>
      </c>
      <c r="G16" s="39"/>
      <c r="H16" s="39"/>
      <c r="I16" s="39"/>
      <c r="J16" s="39"/>
      <c r="K16" s="39"/>
      <c r="L16" s="39"/>
      <c r="M16" s="39"/>
      <c r="N16" s="60">
        <v>1</v>
      </c>
      <c r="O16" s="63">
        <f t="shared" si="0"/>
        <v>1</v>
      </c>
      <c r="P16" s="37" t="s">
        <v>16</v>
      </c>
      <c r="Q16" s="33" t="s">
        <v>27</v>
      </c>
    </row>
    <row r="17" spans="1:17" ht="12.75" customHeight="1">
      <c r="A17" s="18">
        <f t="shared" si="1"/>
        <v>11</v>
      </c>
      <c r="B17" s="10" t="s">
        <v>29</v>
      </c>
      <c r="C17" s="10" t="s">
        <v>57</v>
      </c>
      <c r="D17" s="39"/>
      <c r="E17" s="39"/>
      <c r="F17" s="39">
        <v>3</v>
      </c>
      <c r="G17" s="39"/>
      <c r="H17" s="39"/>
      <c r="I17" s="39"/>
      <c r="J17" s="39"/>
      <c r="K17" s="39"/>
      <c r="L17" s="39"/>
      <c r="M17" s="39"/>
      <c r="N17" s="60">
        <v>3</v>
      </c>
      <c r="O17" s="63">
        <v>3</v>
      </c>
      <c r="P17" s="37" t="s">
        <v>16</v>
      </c>
      <c r="Q17" s="33" t="s">
        <v>27</v>
      </c>
    </row>
    <row r="18" spans="1:17" ht="12.75" customHeight="1">
      <c r="A18" s="18">
        <f t="shared" si="1"/>
        <v>12</v>
      </c>
      <c r="B18" s="10" t="s">
        <v>30</v>
      </c>
      <c r="C18" s="10" t="s">
        <v>127</v>
      </c>
      <c r="D18" s="39"/>
      <c r="E18" s="39"/>
      <c r="F18" s="39">
        <v>3</v>
      </c>
      <c r="G18" s="39"/>
      <c r="H18" s="39"/>
      <c r="I18" s="39"/>
      <c r="J18" s="39"/>
      <c r="K18" s="39"/>
      <c r="L18" s="39"/>
      <c r="M18" s="39"/>
      <c r="N18" s="60">
        <v>3</v>
      </c>
      <c r="O18" s="63">
        <v>3</v>
      </c>
      <c r="P18" s="37" t="s">
        <v>16</v>
      </c>
      <c r="Q18" s="33" t="s">
        <v>27</v>
      </c>
    </row>
    <row r="19" spans="1:17" ht="12.75">
      <c r="A19" s="75" t="s">
        <v>106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67">
        <f>SUM(M7:M14)</f>
        <v>52</v>
      </c>
    </row>
    <row r="20" spans="1:17" ht="13.5" thickBot="1">
      <c r="A20" s="72" t="s">
        <v>107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47">
        <f>SUM(N7:N18)</f>
        <v>11</v>
      </c>
    </row>
    <row r="21" spans="1:17" ht="13.5" thickBot="1">
      <c r="A21" s="12"/>
      <c r="B21" s="4" t="s">
        <v>129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"/>
      <c r="Q21" s="32">
        <f>SUM(Q19:Q20)</f>
        <v>63</v>
      </c>
    </row>
    <row r="22" spans="1:17" ht="15" customHeight="1">
      <c r="A22" s="2"/>
      <c r="B22" s="9"/>
      <c r="P22" s="9"/>
      <c r="Q22" s="2"/>
    </row>
    <row r="23" ht="31.5" customHeight="1"/>
    <row r="24" spans="2:16" ht="12.75">
      <c r="B24" s="3"/>
      <c r="P24" s="4"/>
    </row>
    <row r="25" ht="38.25" customHeight="1"/>
    <row r="26" spans="2:16" ht="12.75">
      <c r="B26" s="3"/>
      <c r="P26" s="4"/>
    </row>
    <row r="27" ht="39" customHeight="1"/>
    <row r="28" spans="1:2" ht="12.75">
      <c r="A28" s="1"/>
      <c r="B28" s="8"/>
    </row>
    <row r="29" ht="12.75">
      <c r="B29" s="6"/>
    </row>
  </sheetData>
  <sheetProtection/>
  <mergeCells count="5">
    <mergeCell ref="A20:P20"/>
    <mergeCell ref="A1:Q1"/>
    <mergeCell ref="A3:Q3"/>
    <mergeCell ref="A4:Q4"/>
    <mergeCell ref="A19:P1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ZKE S.A.    RZE w Jarosławiu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Bartoszek Lesław</dc:creator>
  <cp:keywords/>
  <dc:description/>
  <cp:lastModifiedBy>Urząd Gminy w Rokiet</cp:lastModifiedBy>
  <cp:lastPrinted>2013-11-29T12:21:26Z</cp:lastPrinted>
  <dcterms:created xsi:type="dcterms:W3CDTF">2002-01-23T12:36:13Z</dcterms:created>
  <dcterms:modified xsi:type="dcterms:W3CDTF">2013-11-29T12:25:59Z</dcterms:modified>
  <cp:category/>
  <cp:version/>
  <cp:contentType/>
  <cp:contentStatus/>
</cp:coreProperties>
</file>